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02_決算・監査\04_経営比較分析表(総務省)\R1分\"/>
    </mc:Choice>
  </mc:AlternateContent>
  <workbookProtection workbookAlgorithmName="SHA-512" workbookHashValue="D9hQOA16IXuGNMr6PX25zhj04TQjtOfYeCZxOHsdaY66JxP4+FC9oze5tCE7/On/pnhq0AXtKTKJ4VH9A33Rnw==" workbookSaltValue="1r5M3NuMGQSzkS8Rw9y1e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<sst xmlns="http://schemas.openxmlformats.org/spreadsheetml/2006/main" count="228" uniqueCount="113">
  <si>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</si>
  <si>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</si>
  <si>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</si>
  <si>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</si>
  <si>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</si>
  <si>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</si>
  <si>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</si>
  <si>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</si>
  <si>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</si>
  <si>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</si>
  <si>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</si>
  <si>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</si>
  <si>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</si>
  <si>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</si>
  <si>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</si>
  <si>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</si>
  <si>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</si>
  <si>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</si>
  <si>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</si>
  <si>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</si>
  <si>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</si>
  <si>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</si>
  <si>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</si>
  <si>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</si>
  <si>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</si>
  <si>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</si>
  <si>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</si>
  <si>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</si>
  <si>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</si>
  <si>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</si>
  <si>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</si>
  <si>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</si>
  <si>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</si>
  <si>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</si>
  <si>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</si>
  <si>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</si>
  <si>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</si>
  <si>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</si>
  <si>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</si>
  <si>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</si>
  <si>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</si>
  <si>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</si>
  <si>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</si>
  <si>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</si>
  <si>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</si>
  <si>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</si>
  <si>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</si>
  <si>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</si>
  <si>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</si>
  <si>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</si>
  <si>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</si>
  <si>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</si>
  <si>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</si>
  <si>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</si>
  <si>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</si>
  <si>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</si>
  <si>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</si>
  <si>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</si>
  <si>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</si>
  <si>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</si>
  <si>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</si>
  <si>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</si>
  <si>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</si>
  <si>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</si>
  <si>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</si>
  <si>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</si>
  <si>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</si>
  <si>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</si>
  <si>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</si>
  <si>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</si>
  <si>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</si>
  <si>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</si>
  <si>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</si>
  <si>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</si>
  <si>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</si>
  <si>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</si>
  <si>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</si>
  <si>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</si>
  <si>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</si>
  <si>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</si>
  <si>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</si>
  <si>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</si>
  <si>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</si>
  <si>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</si>
  <si>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</si>
  <si>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</si>
  <si>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</si>
  <si>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</si>
  <si>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</si>
  <si>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</si>
  <si>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</si>
  <si>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</si>
  <si>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</si>
  <si>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</si>
  <si>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</si>
  <si>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</si>
  <si>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</si>
  <si>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</si>
  <si>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</si>
  <si>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</si>
  <si>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</si>
  <si>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</si>
  <si>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</si>
  <si>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</si>
  <si>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</si>
  <si>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</si>
  <si>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</si>
  <si>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</si>
  <si>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</si>
  <si>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</si>
  <si>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
</t>
    <rPh sb="126" eb="127">
      <t>ヒ</t>
    </rPh>
    <rPh sb="128" eb="129">
      <t>ツヅ</t>
    </rPh>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</si>
  <si>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給水収益比率が類似団体平均を上回っていることからわかるように、老朽化した施設の更新費用を企業債の借入れにより賄っているため、今後の財政収支については、給水収益の確保を踏まえた検討が必要となっている。</t>
    <rPh sb="35" eb="37">
      <t>ウワマワ</t>
    </rPh>
    <rPh sb="100" eb="101">
      <t>オヨ</t>
    </rPh>
    <rPh sb="102" eb="105">
      <t>ケイカクテキ</t>
    </rPh>
    <rPh sb="106" eb="108">
      <t>コウシン</t>
    </rPh>
    <rPh sb="201" eb="203">
      <t>ロウキュウ</t>
    </rPh>
    <rPh sb="203" eb="204">
      <t>カ</t>
    </rPh>
    <rPh sb="206" eb="208">
      <t>シセツ</t>
    </rPh>
    <rPh sb="209" eb="211">
      <t>コウシン</t>
    </rPh>
    <rPh sb="245" eb="247">
      <t>キュウスイ</t>
    </rPh>
    <rPh sb="247" eb="249">
      <t>シュウエキ</t>
    </rPh>
    <rPh sb="250" eb="252">
      <t>カクホ</t>
    </rPh>
    <phoneticPr fontId="4"/>
  </si>
  <si>
    <t xml:space="preserve">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</si>
</sst>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2.38</c:v>
                </c:pt>
                <c:pt idx="1">
                  <c:v>1.61</c:v>
                </c:pt>
                <c:pt idx="2">
                  <c:v>1.27</c:v>
                </c:pt>
                <c:pt idx="3">
                  <c:v>1.24</c:v>
                </c:pt>
                <c:pt idx="4">
                  <c:v>0.81</c:v>
                </c:pt>
              </c:numCache>
            </c:numRef>
          </c:val>
          <c:extLst xmlns:c16r2="http://schemas.microsoft.com/office/drawing/2015/06/chart">
            <c:ext xmlns:c16="http://schemas.microsoft.com/office/drawing/2014/chart" uri="{C3380CC4-5D6E-409C-BE32-E72D297353CC}">
              <c16:uniqueId val="{00000000-89D5-4976-BF8E-CF24FE472B18}"/>
            </c:ext>
          </c:extLst>
        </c:ser>
        <c:dLbls>
          <c:showLegendKey val="0"/>
          <c:showVal val="0"/>
          <c:showCatName val="0"/>
          <c:showSerName val="0"/>
          <c:showPercent val="0"/>
          <c:showBubbleSize val="0"/>
        </c:dLbls>
        <c:gapWidth val="150"/>
        <c:axId val="341149056"/>
        <c:axId val="33962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89D5-4976-BF8E-CF24FE472B18}"/>
            </c:ext>
          </c:extLst>
        </c:ser>
        <c:dLbls>
          <c:showLegendKey val="0"/>
          <c:showVal val="0"/>
          <c:showCatName val="0"/>
          <c:showSerName val="0"/>
          <c:showPercent val="0"/>
          <c:showBubbleSize val="0"/>
        </c:dLbls>
        <c:marker val="1"/>
        <c:smooth val="0"/>
        <c:axId val="341149056"/>
        <c:axId val="339625296"/>
      </c:lineChart>
      <c:dateAx>
        <c:axId val="341149056"/>
        <c:scaling>
          <c:orientation val="minMax"/>
        </c:scaling>
        <c:delete val="1"/>
        <c:axPos val="b"/>
        <c:numFmt formatCode="&quot;H&quot;yy" sourceLinked="1"/>
        <c:majorTickMark val="none"/>
        <c:minorTickMark val="none"/>
        <c:tickLblPos val="none"/>
        <c:crossAx val="339625296"/>
        <c:crosses val="autoZero"/>
        <c:auto val="1"/>
        <c:lblOffset val="100"/>
        <c:baseTimeUnit val="years"/>
      </c:dateAx>
      <c:valAx>
        <c:axId val="33962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72.64</c:v>
                </c:pt>
                <c:pt idx="1">
                  <c:v>70.5</c:v>
                </c:pt>
                <c:pt idx="2">
                  <c:v>69.27</c:v>
                </c:pt>
                <c:pt idx="3">
                  <c:v>67.77</c:v>
                </c:pt>
                <c:pt idx="4">
                  <c:v>66</c:v>
                </c:pt>
              </c:numCache>
            </c:numRef>
          </c:val>
          <c:extLst xmlns:c16r2="http://schemas.microsoft.com/office/drawing/2015/06/chart">
            <c:ext xmlns:c16="http://schemas.microsoft.com/office/drawing/2014/chart" uri="{C3380CC4-5D6E-409C-BE32-E72D297353CC}">
              <c16:uniqueId val="{00000000-FA54-4C72-880A-A46984123FDF}"/>
            </c:ext>
          </c:extLst>
        </c:ser>
        <c:dLbls>
          <c:showLegendKey val="0"/>
          <c:showVal val="0"/>
          <c:showCatName val="0"/>
          <c:showSerName val="0"/>
          <c:showPercent val="0"/>
          <c:showBubbleSize val="0"/>
        </c:dLbls>
        <c:gapWidth val="150"/>
        <c:axId val="341552856"/>
        <c:axId val="34155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FA54-4C72-880A-A46984123FDF}"/>
            </c:ext>
          </c:extLst>
        </c:ser>
        <c:dLbls>
          <c:showLegendKey val="0"/>
          <c:showVal val="0"/>
          <c:showCatName val="0"/>
          <c:showSerName val="0"/>
          <c:showPercent val="0"/>
          <c:showBubbleSize val="0"/>
        </c:dLbls>
        <c:marker val="1"/>
        <c:smooth val="0"/>
        <c:axId val="341552856"/>
        <c:axId val="341553640"/>
      </c:lineChart>
      <c:dateAx>
        <c:axId val="341552856"/>
        <c:scaling>
          <c:orientation val="minMax"/>
        </c:scaling>
        <c:delete val="1"/>
        <c:axPos val="b"/>
        <c:numFmt formatCode="&quot;H&quot;yy" sourceLinked="1"/>
        <c:majorTickMark val="none"/>
        <c:minorTickMark val="none"/>
        <c:tickLblPos val="none"/>
        <c:crossAx val="341553640"/>
        <c:crosses val="autoZero"/>
        <c:auto val="1"/>
        <c:lblOffset val="100"/>
        <c:baseTimeUnit val="years"/>
      </c:dateAx>
      <c:valAx>
        <c:axId val="34155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5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83.56</c:v>
                </c:pt>
                <c:pt idx="1">
                  <c:v>86.11</c:v>
                </c:pt>
                <c:pt idx="2">
                  <c:v>86.87</c:v>
                </c:pt>
                <c:pt idx="3">
                  <c:v>86.76</c:v>
                </c:pt>
                <c:pt idx="4">
                  <c:v>87.59</c:v>
                </c:pt>
              </c:numCache>
            </c:numRef>
          </c:val>
          <c:extLst xmlns:c16r2="http://schemas.microsoft.com/office/drawing/2015/06/chart">
            <c:ext xmlns:c16="http://schemas.microsoft.com/office/drawing/2014/chart" uri="{C3380CC4-5D6E-409C-BE32-E72D297353CC}">
              <c16:uniqueId val="{00000000-6F0A-4DE6-A4ED-590AE259FA2F}"/>
            </c:ext>
          </c:extLst>
        </c:ser>
        <c:dLbls>
          <c:showLegendKey val="0"/>
          <c:showVal val="0"/>
          <c:showCatName val="0"/>
          <c:showSerName val="0"/>
          <c:showPercent val="0"/>
          <c:showBubbleSize val="0"/>
        </c:dLbls>
        <c:gapWidth val="150"/>
        <c:axId val="341555600"/>
        <c:axId val="3417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6F0A-4DE6-A4ED-590AE259FA2F}"/>
            </c:ext>
          </c:extLst>
        </c:ser>
        <c:dLbls>
          <c:showLegendKey val="0"/>
          <c:showVal val="0"/>
          <c:showCatName val="0"/>
          <c:showSerName val="0"/>
          <c:showPercent val="0"/>
          <c:showBubbleSize val="0"/>
        </c:dLbls>
        <c:marker val="1"/>
        <c:smooth val="0"/>
        <c:axId val="341555600"/>
        <c:axId val="341791328"/>
      </c:lineChart>
      <c:dateAx>
        <c:axId val="341555600"/>
        <c:scaling>
          <c:orientation val="minMax"/>
        </c:scaling>
        <c:delete val="1"/>
        <c:axPos val="b"/>
        <c:numFmt formatCode="&quot;H&quot;yy" sourceLinked="1"/>
        <c:majorTickMark val="none"/>
        <c:minorTickMark val="none"/>
        <c:tickLblPos val="none"/>
        <c:crossAx val="341791328"/>
        <c:crosses val="autoZero"/>
        <c:auto val="1"/>
        <c:lblOffset val="100"/>
        <c:baseTimeUnit val="years"/>
      </c:dateAx>
      <c:valAx>
        <c:axId val="3417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5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120.35</c:v>
                </c:pt>
                <c:pt idx="1">
                  <c:v>123.09</c:v>
                </c:pt>
                <c:pt idx="2">
                  <c:v>112.47</c:v>
                </c:pt>
                <c:pt idx="3">
                  <c:v>122.22</c:v>
                </c:pt>
                <c:pt idx="4">
                  <c:v>120.89</c:v>
                </c:pt>
              </c:numCache>
            </c:numRef>
          </c:val>
          <c:extLst xmlns:c16r2="http://schemas.microsoft.com/office/drawing/2015/06/chart">
            <c:ext xmlns:c16="http://schemas.microsoft.com/office/drawing/2014/chart" uri="{C3380CC4-5D6E-409C-BE32-E72D297353CC}">
              <c16:uniqueId val="{00000000-C439-4217-89C7-6C7261C2459E}"/>
            </c:ext>
          </c:extLst>
        </c:ser>
        <c:dLbls>
          <c:showLegendKey val="0"/>
          <c:showVal val="0"/>
          <c:showCatName val="0"/>
          <c:showSerName val="0"/>
          <c:showPercent val="0"/>
          <c:showBubbleSize val="0"/>
        </c:dLbls>
        <c:gapWidth val="150"/>
        <c:axId val="339627648"/>
        <c:axId val="33962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C439-4217-89C7-6C7261C2459E}"/>
            </c:ext>
          </c:extLst>
        </c:ser>
        <c:dLbls>
          <c:showLegendKey val="0"/>
          <c:showVal val="0"/>
          <c:showCatName val="0"/>
          <c:showSerName val="0"/>
          <c:showPercent val="0"/>
          <c:showBubbleSize val="0"/>
        </c:dLbls>
        <c:marker val="1"/>
        <c:smooth val="0"/>
        <c:axId val="339627648"/>
        <c:axId val="339624120"/>
      </c:lineChart>
      <c:dateAx>
        <c:axId val="339627648"/>
        <c:scaling>
          <c:orientation val="minMax"/>
        </c:scaling>
        <c:delete val="1"/>
        <c:axPos val="b"/>
        <c:numFmt formatCode="&quot;H&quot;yy" sourceLinked="1"/>
        <c:majorTickMark val="none"/>
        <c:minorTickMark val="none"/>
        <c:tickLblPos val="none"/>
        <c:crossAx val="339624120"/>
        <c:crosses val="autoZero"/>
        <c:auto val="1"/>
        <c:lblOffset val="100"/>
        <c:baseTimeUnit val="years"/>
      </c:dateAx>
      <c:valAx>
        <c:axId val="339624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6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51.15</c:v>
                </c:pt>
                <c:pt idx="1">
                  <c:v>51.61</c:v>
                </c:pt>
                <c:pt idx="2">
                  <c:v>51.58</c:v>
                </c:pt>
                <c:pt idx="3">
                  <c:v>52.27</c:v>
                </c:pt>
                <c:pt idx="4">
                  <c:v>52.53</c:v>
                </c:pt>
              </c:numCache>
            </c:numRef>
          </c:val>
          <c:extLst xmlns:c16r2="http://schemas.microsoft.com/office/drawing/2015/06/chart">
            <c:ext xmlns:c16="http://schemas.microsoft.com/office/drawing/2014/chart" uri="{C3380CC4-5D6E-409C-BE32-E72D297353CC}">
              <c16:uniqueId val="{00000000-DDC4-4E68-8767-E33A1385A78A}"/>
            </c:ext>
          </c:extLst>
        </c:ser>
        <c:dLbls>
          <c:showLegendKey val="0"/>
          <c:showVal val="0"/>
          <c:showCatName val="0"/>
          <c:showSerName val="0"/>
          <c:showPercent val="0"/>
          <c:showBubbleSize val="0"/>
        </c:dLbls>
        <c:gapWidth val="150"/>
        <c:axId val="341792504"/>
        <c:axId val="34178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DDC4-4E68-8767-E33A1385A78A}"/>
            </c:ext>
          </c:extLst>
        </c:ser>
        <c:dLbls>
          <c:showLegendKey val="0"/>
          <c:showVal val="0"/>
          <c:showCatName val="0"/>
          <c:showSerName val="0"/>
          <c:showPercent val="0"/>
          <c:showBubbleSize val="0"/>
        </c:dLbls>
        <c:marker val="1"/>
        <c:smooth val="0"/>
        <c:axId val="341792504"/>
        <c:axId val="341787408"/>
      </c:lineChart>
      <c:dateAx>
        <c:axId val="341792504"/>
        <c:scaling>
          <c:orientation val="minMax"/>
        </c:scaling>
        <c:delete val="1"/>
        <c:axPos val="b"/>
        <c:numFmt formatCode="&quot;H&quot;yy" sourceLinked="1"/>
        <c:majorTickMark val="none"/>
        <c:minorTickMark val="none"/>
        <c:tickLblPos val="none"/>
        <c:crossAx val="341787408"/>
        <c:crosses val="autoZero"/>
        <c:auto val="1"/>
        <c:lblOffset val="100"/>
        <c:baseTimeUnit val="years"/>
      </c:dateAx>
      <c:valAx>
        <c:axId val="34178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9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4.38</c:v>
                </c:pt>
                <c:pt idx="1">
                  <c:v>4.55</c:v>
                </c:pt>
                <c:pt idx="2">
                  <c:v>32.340000000000003</c:v>
                </c:pt>
                <c:pt idx="3">
                  <c:v>36.15</c:v>
                </c:pt>
                <c:pt idx="4">
                  <c:v>34.340000000000003</c:v>
                </c:pt>
              </c:numCache>
            </c:numRef>
          </c:val>
          <c:extLst xmlns:c16r2="http://schemas.microsoft.com/office/drawing/2015/06/chart">
            <c:ext xmlns:c16="http://schemas.microsoft.com/office/drawing/2014/chart" uri="{C3380CC4-5D6E-409C-BE32-E72D297353CC}">
              <c16:uniqueId val="{00000000-CB69-49BF-BEFE-2730D4674A64}"/>
            </c:ext>
          </c:extLst>
        </c:ser>
        <c:dLbls>
          <c:showLegendKey val="0"/>
          <c:showVal val="0"/>
          <c:showCatName val="0"/>
          <c:showSerName val="0"/>
          <c:showPercent val="0"/>
          <c:showBubbleSize val="0"/>
        </c:dLbls>
        <c:gapWidth val="150"/>
        <c:axId val="341790544"/>
        <c:axId val="34179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CB69-49BF-BEFE-2730D4674A64}"/>
            </c:ext>
          </c:extLst>
        </c:ser>
        <c:dLbls>
          <c:showLegendKey val="0"/>
          <c:showVal val="0"/>
          <c:showCatName val="0"/>
          <c:showSerName val="0"/>
          <c:showPercent val="0"/>
          <c:showBubbleSize val="0"/>
        </c:dLbls>
        <c:marker val="1"/>
        <c:smooth val="0"/>
        <c:axId val="341790544"/>
        <c:axId val="341793288"/>
      </c:lineChart>
      <c:dateAx>
        <c:axId val="341790544"/>
        <c:scaling>
          <c:orientation val="minMax"/>
        </c:scaling>
        <c:delete val="1"/>
        <c:axPos val="b"/>
        <c:numFmt formatCode="&quot;H&quot;yy" sourceLinked="1"/>
        <c:majorTickMark val="none"/>
        <c:minorTickMark val="none"/>
        <c:tickLblPos val="none"/>
        <c:crossAx val="341793288"/>
        <c:crosses val="autoZero"/>
        <c:auto val="1"/>
        <c:lblOffset val="100"/>
        <c:baseTimeUnit val="years"/>
      </c:dateAx>
      <c:valAx>
        <c:axId val="34179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C8-4424-A40F-BC7129319707}"/>
            </c:ext>
          </c:extLst>
        </c:ser>
        <c:dLbls>
          <c:showLegendKey val="0"/>
          <c:showVal val="0"/>
          <c:showCatName val="0"/>
          <c:showSerName val="0"/>
          <c:showPercent val="0"/>
          <c:showBubbleSize val="0"/>
        </c:dLbls>
        <c:gapWidth val="150"/>
        <c:axId val="341794072"/>
        <c:axId val="34179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F8C8-4424-A40F-BC7129319707}"/>
            </c:ext>
          </c:extLst>
        </c:ser>
        <c:dLbls>
          <c:showLegendKey val="0"/>
          <c:showVal val="0"/>
          <c:showCatName val="0"/>
          <c:showSerName val="0"/>
          <c:showPercent val="0"/>
          <c:showBubbleSize val="0"/>
        </c:dLbls>
        <c:marker val="1"/>
        <c:smooth val="0"/>
        <c:axId val="341794072"/>
        <c:axId val="341790936"/>
      </c:lineChart>
      <c:dateAx>
        <c:axId val="341794072"/>
        <c:scaling>
          <c:orientation val="minMax"/>
        </c:scaling>
        <c:delete val="1"/>
        <c:axPos val="b"/>
        <c:numFmt formatCode="&quot;H&quot;yy" sourceLinked="1"/>
        <c:majorTickMark val="none"/>
        <c:minorTickMark val="none"/>
        <c:tickLblPos val="none"/>
        <c:crossAx val="341790936"/>
        <c:crosses val="autoZero"/>
        <c:auto val="1"/>
        <c:lblOffset val="100"/>
        <c:baseTimeUnit val="years"/>
      </c:dateAx>
      <c:valAx>
        <c:axId val="341790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79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300.06</c:v>
                </c:pt>
                <c:pt idx="1">
                  <c:v>368.56</c:v>
                </c:pt>
                <c:pt idx="2">
                  <c:v>342.96</c:v>
                </c:pt>
                <c:pt idx="3">
                  <c:v>381</c:v>
                </c:pt>
                <c:pt idx="4">
                  <c:v>390.98</c:v>
                </c:pt>
              </c:numCache>
            </c:numRef>
          </c:val>
          <c:extLst xmlns:c16r2="http://schemas.microsoft.com/office/drawing/2015/06/chart">
            <c:ext xmlns:c16="http://schemas.microsoft.com/office/drawing/2014/chart" uri="{C3380CC4-5D6E-409C-BE32-E72D297353CC}">
              <c16:uniqueId val="{00000000-8171-454F-ABA9-EA65653F9C35}"/>
            </c:ext>
          </c:extLst>
        </c:ser>
        <c:dLbls>
          <c:showLegendKey val="0"/>
          <c:showVal val="0"/>
          <c:showCatName val="0"/>
          <c:showSerName val="0"/>
          <c:showPercent val="0"/>
          <c:showBubbleSize val="0"/>
        </c:dLbls>
        <c:gapWidth val="150"/>
        <c:axId val="341791720"/>
        <c:axId val="34155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8171-454F-ABA9-EA65653F9C35}"/>
            </c:ext>
          </c:extLst>
        </c:ser>
        <c:dLbls>
          <c:showLegendKey val="0"/>
          <c:showVal val="0"/>
          <c:showCatName val="0"/>
          <c:showSerName val="0"/>
          <c:showPercent val="0"/>
          <c:showBubbleSize val="0"/>
        </c:dLbls>
        <c:marker val="1"/>
        <c:smooth val="0"/>
        <c:axId val="341791720"/>
        <c:axId val="341555992"/>
      </c:lineChart>
      <c:dateAx>
        <c:axId val="341791720"/>
        <c:scaling>
          <c:orientation val="minMax"/>
        </c:scaling>
        <c:delete val="1"/>
        <c:axPos val="b"/>
        <c:numFmt formatCode="&quot;H&quot;yy" sourceLinked="1"/>
        <c:majorTickMark val="none"/>
        <c:minorTickMark val="none"/>
        <c:tickLblPos val="none"/>
        <c:crossAx val="341555992"/>
        <c:crosses val="autoZero"/>
        <c:auto val="1"/>
        <c:lblOffset val="100"/>
        <c:baseTimeUnit val="years"/>
      </c:dateAx>
      <c:valAx>
        <c:axId val="34155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79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376</c:v>
                </c:pt>
                <c:pt idx="1">
                  <c:v>388.03</c:v>
                </c:pt>
                <c:pt idx="2">
                  <c:v>408.19</c:v>
                </c:pt>
                <c:pt idx="3">
                  <c:v>424.05</c:v>
                </c:pt>
                <c:pt idx="4">
                  <c:v>432.59</c:v>
                </c:pt>
              </c:numCache>
            </c:numRef>
          </c:val>
          <c:extLst xmlns:c16r2="http://schemas.microsoft.com/office/drawing/2015/06/chart">
            <c:ext xmlns:c16="http://schemas.microsoft.com/office/drawing/2014/chart" uri="{C3380CC4-5D6E-409C-BE32-E72D297353CC}">
              <c16:uniqueId val="{00000000-F204-4780-BAC6-B1E61B1E7668}"/>
            </c:ext>
          </c:extLst>
        </c:ser>
        <c:dLbls>
          <c:showLegendKey val="0"/>
          <c:showVal val="0"/>
          <c:showCatName val="0"/>
          <c:showSerName val="0"/>
          <c:showPercent val="0"/>
          <c:showBubbleSize val="0"/>
        </c:dLbls>
        <c:gapWidth val="150"/>
        <c:axId val="341556384"/>
        <c:axId val="34155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F204-4780-BAC6-B1E61B1E7668}"/>
            </c:ext>
          </c:extLst>
        </c:ser>
        <c:dLbls>
          <c:showLegendKey val="0"/>
          <c:showVal val="0"/>
          <c:showCatName val="0"/>
          <c:showSerName val="0"/>
          <c:showPercent val="0"/>
          <c:showBubbleSize val="0"/>
        </c:dLbls>
        <c:marker val="1"/>
        <c:smooth val="0"/>
        <c:axId val="341556384"/>
        <c:axId val="341557560"/>
      </c:lineChart>
      <c:dateAx>
        <c:axId val="341556384"/>
        <c:scaling>
          <c:orientation val="minMax"/>
        </c:scaling>
        <c:delete val="1"/>
        <c:axPos val="b"/>
        <c:numFmt formatCode="&quot;H&quot;yy" sourceLinked="1"/>
        <c:majorTickMark val="none"/>
        <c:minorTickMark val="none"/>
        <c:tickLblPos val="none"/>
        <c:crossAx val="341557560"/>
        <c:crosses val="autoZero"/>
        <c:auto val="1"/>
        <c:lblOffset val="100"/>
        <c:baseTimeUnit val="years"/>
      </c:dateAx>
      <c:valAx>
        <c:axId val="341557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5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115.55</c:v>
                </c:pt>
                <c:pt idx="1">
                  <c:v>119.07</c:v>
                </c:pt>
                <c:pt idx="2">
                  <c:v>107.3</c:v>
                </c:pt>
                <c:pt idx="3">
                  <c:v>116.02</c:v>
                </c:pt>
                <c:pt idx="4">
                  <c:v>113.38</c:v>
                </c:pt>
              </c:numCache>
            </c:numRef>
          </c:val>
          <c:extLst xmlns:c16r2="http://schemas.microsoft.com/office/drawing/2015/06/chart">
            <c:ext xmlns:c16="http://schemas.microsoft.com/office/drawing/2014/chart" uri="{C3380CC4-5D6E-409C-BE32-E72D297353CC}">
              <c16:uniqueId val="{00000000-CD73-4291-8FA6-0E2922984172}"/>
            </c:ext>
          </c:extLst>
        </c:ser>
        <c:dLbls>
          <c:showLegendKey val="0"/>
          <c:showVal val="0"/>
          <c:showCatName val="0"/>
          <c:showSerName val="0"/>
          <c:showPercent val="0"/>
          <c:showBubbleSize val="0"/>
        </c:dLbls>
        <c:gapWidth val="150"/>
        <c:axId val="341558344"/>
        <c:axId val="34155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CD73-4291-8FA6-0E2922984172}"/>
            </c:ext>
          </c:extLst>
        </c:ser>
        <c:dLbls>
          <c:showLegendKey val="0"/>
          <c:showVal val="0"/>
          <c:showCatName val="0"/>
          <c:showSerName val="0"/>
          <c:showPercent val="0"/>
          <c:showBubbleSize val="0"/>
        </c:dLbls>
        <c:marker val="1"/>
        <c:smooth val="0"/>
        <c:axId val="341558344"/>
        <c:axId val="341558736"/>
      </c:lineChart>
      <c:dateAx>
        <c:axId val="341558344"/>
        <c:scaling>
          <c:orientation val="minMax"/>
        </c:scaling>
        <c:delete val="1"/>
        <c:axPos val="b"/>
        <c:numFmt formatCode="&quot;H&quot;yy" sourceLinked="1"/>
        <c:majorTickMark val="none"/>
        <c:minorTickMark val="none"/>
        <c:tickLblPos val="none"/>
        <c:crossAx val="341558736"/>
        <c:crosses val="autoZero"/>
        <c:auto val="1"/>
        <c:lblOffset val="100"/>
        <c:baseTimeUnit val="years"/>
      </c:dateAx>
      <c:valAx>
        <c:axId val="3415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5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96.84</c:v>
                </c:pt>
                <c:pt idx="1">
                  <c:v>94</c:v>
                </c:pt>
                <c:pt idx="2">
                  <c:v>104.29</c:v>
                </c:pt>
                <c:pt idx="3">
                  <c:v>96.35</c:v>
                </c:pt>
                <c:pt idx="4">
                  <c:v>98.62</c:v>
                </c:pt>
              </c:numCache>
            </c:numRef>
          </c:val>
          <c:extLst xmlns:c16r2="http://schemas.microsoft.com/office/drawing/2015/06/chart">
            <c:ext xmlns:c16="http://schemas.microsoft.com/office/drawing/2014/chart" uri="{C3380CC4-5D6E-409C-BE32-E72D297353CC}">
              <c16:uniqueId val="{00000000-339E-4C43-8945-FD9FB624910F}"/>
            </c:ext>
          </c:extLst>
        </c:ser>
        <c:dLbls>
          <c:showLegendKey val="0"/>
          <c:showVal val="0"/>
          <c:showCatName val="0"/>
          <c:showSerName val="0"/>
          <c:showPercent val="0"/>
          <c:showBubbleSize val="0"/>
        </c:dLbls>
        <c:gapWidth val="150"/>
        <c:axId val="341551680"/>
        <c:axId val="34155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339E-4C43-8945-FD9FB624910F}"/>
            </c:ext>
          </c:extLst>
        </c:ser>
        <c:dLbls>
          <c:showLegendKey val="0"/>
          <c:showVal val="0"/>
          <c:showCatName val="0"/>
          <c:showSerName val="0"/>
          <c:showPercent val="0"/>
          <c:showBubbleSize val="0"/>
        </c:dLbls>
        <c:marker val="1"/>
        <c:smooth val="0"/>
        <c:axId val="341551680"/>
        <c:axId val="341552072"/>
      </c:lineChart>
      <c:dateAx>
        <c:axId val="341551680"/>
        <c:scaling>
          <c:orientation val="minMax"/>
        </c:scaling>
        <c:delete val="1"/>
        <c:axPos val="b"/>
        <c:numFmt formatCode="&quot;H&quot;yy" sourceLinked="1"/>
        <c:majorTickMark val="none"/>
        <c:minorTickMark val="none"/>
        <c:tickLblPos val="none"/>
        <c:crossAx val="341552072"/>
        <c:crosses val="autoZero"/>
        <c:auto val="1"/>
        <c:lblOffset val="100"/>
        <c:baseTimeUnit val="years"/>
      </c:dateAx>
      <c:valAx>
        <c:axId val="34155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群馬県　玉村町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36334</v>
      </c>
      <c r="AM8" s="71"/>
      <c r="AN8" s="71"/>
      <c r="AO8" s="71"/>
      <c r="AP8" s="71"/>
      <c r="AQ8" s="71"/>
      <c r="AR8" s="71"/>
      <c r="AS8" s="71"/>
      <c r="AT8" s="67">
        <f>データ!$S$6</f>
        <v>25.78</v>
      </c>
      <c r="AU8" s="68"/>
      <c r="AV8" s="68"/>
      <c r="AW8" s="68"/>
      <c r="AX8" s="68"/>
      <c r="AY8" s="68"/>
      <c r="AZ8" s="68"/>
      <c r="BA8" s="68"/>
      <c r="BB8" s="70">
        <f>データ!$T$6</f>
        <v>1409.39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59.17</v>
      </c>
      <c r="J10" s="68"/>
      <c r="K10" s="68"/>
      <c r="L10" s="68"/>
      <c r="M10" s="68"/>
      <c r="N10" s="68"/>
      <c r="O10" s="69"/>
      <c r="P10" s="70">
        <f>データ!$P$6</f>
        <v>99.9</v>
      </c>
      <c r="Q10" s="70"/>
      <c r="R10" s="70"/>
      <c r="S10" s="70"/>
      <c r="T10" s="70"/>
      <c r="U10" s="70"/>
      <c r="V10" s="70"/>
      <c r="W10" s="71">
        <f>データ!$Q$6</f>
        <v>2320</v>
      </c>
      <c r="X10" s="71"/>
      <c r="Y10" s="71"/>
      <c r="Z10" s="71"/>
      <c r="AA10" s="71"/>
      <c r="AB10" s="71"/>
      <c r="AC10" s="71"/>
      <c r="AD10" s="2"/>
      <c r="AE10" s="2"/>
      <c r="AF10" s="2"/>
      <c r="AG10" s="2"/>
      <c r="AH10" s="4"/>
      <c r="AI10" s="4"/>
      <c r="AJ10" s="4"/>
      <c r="AK10" s="4"/>
      <c r="AL10" s="71">
        <f>データ!$U$6</f>
        <v>36276</v>
      </c>
      <c r="AM10" s="71"/>
      <c r="AN10" s="71"/>
      <c r="AO10" s="71"/>
      <c r="AP10" s="71"/>
      <c r="AQ10" s="71"/>
      <c r="AR10" s="71"/>
      <c r="AS10" s="71"/>
      <c r="AT10" s="67">
        <f>データ!$V$6</f>
        <v>25.78</v>
      </c>
      <c r="AU10" s="68"/>
      <c r="AV10" s="68"/>
      <c r="AW10" s="68"/>
      <c r="AX10" s="68"/>
      <c r="AY10" s="68"/>
      <c r="AZ10" s="68"/>
      <c r="BA10" s="68"/>
      <c r="BB10" s="70">
        <f>データ!$W$6</f>
        <v>1407.14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klaxUjqqCkrRkv7VJ5LC5LiRf5Cp9DYp5yKnrK+VxykblcwbYyhvs1s8vJxZcQ90wsbVD3N7jKqClDRDsQh6w==" saltValue="GnFFT09vHF2rt3SOR6zB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59.17</v>
      </c>
      <c r="P6" s="35">
        <f t="shared" si="3"/>
        <v>99.9</v>
      </c>
      <c r="Q6" s="35">
        <f t="shared" si="3"/>
        <v>2320</v>
      </c>
      <c r="R6" s="35">
        <f t="shared" si="3"/>
        <v>36334</v>
      </c>
      <c r="S6" s="35">
        <f t="shared" si="3"/>
        <v>25.78</v>
      </c>
      <c r="T6" s="35">
        <f t="shared" si="3"/>
        <v>1409.39</v>
      </c>
      <c r="U6" s="35">
        <f t="shared" si="3"/>
        <v>36276</v>
      </c>
      <c r="V6" s="35">
        <f t="shared" si="3"/>
        <v>25.78</v>
      </c>
      <c r="W6" s="35">
        <f t="shared" si="3"/>
        <v>1407.14</v>
      </c>
      <c r="X6" s="36">
        <f>IF(X7="",NA(),X7)</f>
        <v>120.35</v>
      </c>
      <c r="Y6" s="36">
        <f t="shared" ref="Y6:AG6" si="4">IF(Y7="",NA(),Y7)</f>
        <v>123.09</v>
      </c>
      <c r="Z6" s="36">
        <f t="shared" si="4"/>
        <v>112.47</v>
      </c>
      <c r="AA6" s="36">
        <f t="shared" si="4"/>
        <v>122.22</v>
      </c>
      <c r="AB6" s="36">
        <f t="shared" si="4"/>
        <v>120.89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300.06</v>
      </c>
      <c r="AU6" s="36">
        <f t="shared" ref="AU6:BC6" si="6">IF(AU7="",NA(),AU7)</f>
        <v>368.56</v>
      </c>
      <c r="AV6" s="36">
        <f t="shared" si="6"/>
        <v>342.96</v>
      </c>
      <c r="AW6" s="36">
        <f t="shared" si="6"/>
        <v>381</v>
      </c>
      <c r="AX6" s="36">
        <f t="shared" si="6"/>
        <v>390.98</v>
      </c>
      <c r="AY6" s="36">
        <f t="shared" si="6"/>
        <v>371.31</v>
      </c>
      <c r="AZ6" s="36">
        <f t="shared" si="6"/>
        <v>377.63</v>
      </c>
      <c r="BA6" s="36">
        <f t="shared" si="6"/>
        <v>357.34</v>
      </c>
      <c r="BB6" s="36">
        <f t="shared" si="6"/>
        <v>366.03</v>
      </c>
      <c r="BC6" s="36">
        <f t="shared" si="6"/>
        <v>365.18</v>
      </c>
      <c r="BD6" s="35" t="str">
        <f>IF(BD7="","",IF(BD7="-","【-】","【"&amp;SUBSTITUTE(TEXT(BD7,"#,##0.00"),"-","△")&amp;"】"))</f>
        <v>【264.97】</v>
      </c>
      <c r="BE6" s="36">
        <f>IF(BE7="",NA(),BE7)</f>
        <v>376</v>
      </c>
      <c r="BF6" s="36">
        <f t="shared" ref="BF6:BN6" si="7">IF(BF7="",NA(),BF7)</f>
        <v>388.03</v>
      </c>
      <c r="BG6" s="36">
        <f t="shared" si="7"/>
        <v>408.19</v>
      </c>
      <c r="BH6" s="36">
        <f t="shared" si="7"/>
        <v>424.05</v>
      </c>
      <c r="BI6" s="36">
        <f t="shared" si="7"/>
        <v>432.59</v>
      </c>
      <c r="BJ6" s="36">
        <f t="shared" si="7"/>
        <v>373.09</v>
      </c>
      <c r="BK6" s="36">
        <f t="shared" si="7"/>
        <v>364.71</v>
      </c>
      <c r="BL6" s="36">
        <f t="shared" si="7"/>
        <v>373.69</v>
      </c>
      <c r="BM6" s="36">
        <f t="shared" si="7"/>
        <v>370.12</v>
      </c>
      <c r="BN6" s="36">
        <f t="shared" si="7"/>
        <v>371.65</v>
      </c>
      <c r="BO6" s="35" t="str">
        <f>IF(BO7="","",IF(BO7="-","【-】","【"&amp;SUBSTITUTE(TEXT(BO7,"#,##0.00"),"-","△")&amp;"】"))</f>
        <v>【266.61】</v>
      </c>
      <c r="BP6" s="36">
        <f>IF(BP7="",NA(),BP7)</f>
        <v>115.55</v>
      </c>
      <c r="BQ6" s="36">
        <f t="shared" ref="BQ6:BY6" si="8">IF(BQ7="",NA(),BQ7)</f>
        <v>119.07</v>
      </c>
      <c r="BR6" s="36">
        <f t="shared" si="8"/>
        <v>107.3</v>
      </c>
      <c r="BS6" s="36">
        <f t="shared" si="8"/>
        <v>116.02</v>
      </c>
      <c r="BT6" s="36">
        <f t="shared" si="8"/>
        <v>113.38</v>
      </c>
      <c r="BU6" s="36">
        <f t="shared" si="8"/>
        <v>99.99</v>
      </c>
      <c r="BV6" s="36">
        <f t="shared" si="8"/>
        <v>100.65</v>
      </c>
      <c r="BW6" s="36">
        <f t="shared" si="8"/>
        <v>99.87</v>
      </c>
      <c r="BX6" s="36">
        <f t="shared" si="8"/>
        <v>100.42</v>
      </c>
      <c r="BY6" s="36">
        <f t="shared" si="8"/>
        <v>98.77</v>
      </c>
      <c r="BZ6" s="35" t="str">
        <f>IF(BZ7="","",IF(BZ7="-","【-】","【"&amp;SUBSTITUTE(TEXT(BZ7,"#,##0.00"),"-","△")&amp;"】"))</f>
        <v>【103.24】</v>
      </c>
      <c r="CA6" s="36">
        <f>IF(CA7="",NA(),CA7)</f>
        <v>96.84</v>
      </c>
      <c r="CB6" s="36">
        <f t="shared" ref="CB6:CJ6" si="9">IF(CB7="",NA(),CB7)</f>
        <v>94</v>
      </c>
      <c r="CC6" s="36">
        <f t="shared" si="9"/>
        <v>104.29</v>
      </c>
      <c r="CD6" s="36">
        <f t="shared" si="9"/>
        <v>96.35</v>
      </c>
      <c r="CE6" s="36">
        <f t="shared" si="9"/>
        <v>98.62</v>
      </c>
      <c r="CF6" s="36">
        <f t="shared" si="9"/>
        <v>171.15</v>
      </c>
      <c r="CG6" s="36">
        <f t="shared" si="9"/>
        <v>170.19</v>
      </c>
      <c r="CH6" s="36">
        <f t="shared" si="9"/>
        <v>171.81</v>
      </c>
      <c r="CI6" s="36">
        <f t="shared" si="9"/>
        <v>171.67</v>
      </c>
      <c r="CJ6" s="36">
        <f t="shared" si="9"/>
        <v>173.67</v>
      </c>
      <c r="CK6" s="35" t="str">
        <f>IF(CK7="","",IF(CK7="-","【-】","【"&amp;SUBSTITUTE(TEXT(CK7,"#,##0.00"),"-","△")&amp;"】"))</f>
        <v>【168.38】</v>
      </c>
      <c r="CL6" s="36">
        <f>IF(CL7="",NA(),CL7)</f>
        <v>72.64</v>
      </c>
      <c r="CM6" s="36">
        <f t="shared" ref="CM6:CU6" si="10">IF(CM7="",NA(),CM7)</f>
        <v>70.5</v>
      </c>
      <c r="CN6" s="36">
        <f t="shared" si="10"/>
        <v>69.27</v>
      </c>
      <c r="CO6" s="36">
        <f t="shared" si="10"/>
        <v>67.77</v>
      </c>
      <c r="CP6" s="36">
        <f t="shared" si="10"/>
        <v>66</v>
      </c>
      <c r="CQ6" s="36">
        <f t="shared" si="10"/>
        <v>58.53</v>
      </c>
      <c r="CR6" s="36">
        <f t="shared" si="10"/>
        <v>59.01</v>
      </c>
      <c r="CS6" s="36">
        <f t="shared" si="10"/>
        <v>60.03</v>
      </c>
      <c r="CT6" s="36">
        <f t="shared" si="10"/>
        <v>59.74</v>
      </c>
      <c r="CU6" s="36">
        <f t="shared" si="10"/>
        <v>59.67</v>
      </c>
      <c r="CV6" s="35" t="str">
        <f>IF(CV7="","",IF(CV7="-","【-】","【"&amp;SUBSTITUTE(TEXT(CV7,"#,##0.00"),"-","△")&amp;"】"))</f>
        <v>【60.00】</v>
      </c>
      <c r="CW6" s="36">
        <f>IF(CW7="",NA(),CW7)</f>
        <v>83.56</v>
      </c>
      <c r="CX6" s="36">
        <f t="shared" ref="CX6:DF6" si="11">IF(CX7="",NA(),CX7)</f>
        <v>86.11</v>
      </c>
      <c r="CY6" s="36">
        <f t="shared" si="11"/>
        <v>86.87</v>
      </c>
      <c r="CZ6" s="36">
        <f t="shared" si="11"/>
        <v>86.76</v>
      </c>
      <c r="DA6" s="36">
        <f t="shared" si="11"/>
        <v>87.59</v>
      </c>
      <c r="DB6" s="36">
        <f t="shared" si="11"/>
        <v>85.26</v>
      </c>
      <c r="DC6" s="36">
        <f t="shared" si="11"/>
        <v>85.37</v>
      </c>
      <c r="DD6" s="36">
        <f t="shared" si="11"/>
        <v>84.81</v>
      </c>
      <c r="DE6" s="36">
        <f t="shared" si="11"/>
        <v>84.8</v>
      </c>
      <c r="DF6" s="36">
        <f t="shared" si="11"/>
        <v>84.6</v>
      </c>
      <c r="DG6" s="35" t="str">
        <f>IF(DG7="","",IF(DG7="-","【-】","【"&amp;SUBSTITUTE(TEXT(DG7,"#,##0.00"),"-","△")&amp;"】"))</f>
        <v>【89.80】</v>
      </c>
      <c r="DH6" s="36">
        <f>IF(DH7="",NA(),DH7)</f>
        <v>51.15</v>
      </c>
      <c r="DI6" s="36">
        <f t="shared" ref="DI6:DQ6" si="12">IF(DI7="",NA(),DI7)</f>
        <v>51.61</v>
      </c>
      <c r="DJ6" s="36">
        <f t="shared" si="12"/>
        <v>51.58</v>
      </c>
      <c r="DK6" s="36">
        <f t="shared" si="12"/>
        <v>52.27</v>
      </c>
      <c r="DL6" s="36">
        <f t="shared" si="12"/>
        <v>52.53</v>
      </c>
      <c r="DM6" s="36">
        <f t="shared" si="12"/>
        <v>45.75</v>
      </c>
      <c r="DN6" s="36">
        <f t="shared" si="12"/>
        <v>46.9</v>
      </c>
      <c r="DO6" s="36">
        <f t="shared" si="12"/>
        <v>47.28</v>
      </c>
      <c r="DP6" s="36">
        <f t="shared" si="12"/>
        <v>47.66</v>
      </c>
      <c r="DQ6" s="36">
        <f t="shared" si="12"/>
        <v>48.17</v>
      </c>
      <c r="DR6" s="35" t="str">
        <f>IF(DR7="","",IF(DR7="-","【-】","【"&amp;SUBSTITUTE(TEXT(DR7,"#,##0.00"),"-","△")&amp;"】"))</f>
        <v>【49.59】</v>
      </c>
      <c r="DS6" s="36">
        <f>IF(DS7="",NA(),DS7)</f>
        <v>4.38</v>
      </c>
      <c r="DT6" s="36">
        <f t="shared" ref="DT6:EB6" si="13">IF(DT7="",NA(),DT7)</f>
        <v>4.55</v>
      </c>
      <c r="DU6" s="36">
        <f t="shared" si="13"/>
        <v>32.340000000000003</v>
      </c>
      <c r="DV6" s="36">
        <f t="shared" si="13"/>
        <v>36.15</v>
      </c>
      <c r="DW6" s="36">
        <f t="shared" si="13"/>
        <v>34.340000000000003</v>
      </c>
      <c r="DX6" s="36">
        <f t="shared" si="13"/>
        <v>10.54</v>
      </c>
      <c r="DY6" s="36">
        <f t="shared" si="13"/>
        <v>12.03</v>
      </c>
      <c r="DZ6" s="36">
        <f t="shared" si="13"/>
        <v>12.19</v>
      </c>
      <c r="EA6" s="36">
        <f t="shared" si="13"/>
        <v>15.1</v>
      </c>
      <c r="EB6" s="36">
        <f t="shared" si="13"/>
        <v>17.12</v>
      </c>
      <c r="EC6" s="35" t="str">
        <f>IF(EC7="","",IF(EC7="-","【-】","【"&amp;SUBSTITUTE(TEXT(EC7,"#,##0.00"),"-","△")&amp;"】"))</f>
        <v>【19.44】</v>
      </c>
      <c r="ED6" s="36">
        <f>IF(ED7="",NA(),ED7)</f>
        <v>2.38</v>
      </c>
      <c r="EE6" s="36">
        <f t="shared" ref="EE6:EM6" si="14">IF(EE7="",NA(),EE7)</f>
        <v>1.61</v>
      </c>
      <c r="EF6" s="36">
        <f t="shared" si="14"/>
        <v>1.27</v>
      </c>
      <c r="EG6" s="36">
        <f t="shared" si="14"/>
        <v>1.24</v>
      </c>
      <c r="EH6" s="36">
        <f t="shared" si="14"/>
        <v>0.81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104647</v>
      </c>
      <c r="D7" s="38">
        <v>46</v>
      </c>
      <c r="E7" s="38">
        <v>1</v>
      </c>
      <c r="F7" s="38">
        <v>0</v>
      </c>
      <c r="G7" s="38">
        <v>1</v>
      </c>
      <c r="H7" s="38" t="s">
        <v>93</v>
      </c>
      <c r="I7" s="38" t="s">
        <v>94</v>
      </c>
      <c r="J7" s="38" t="s">
        <v>95</v>
      </c>
      <c r="K7" s="38" t="s">
        <v>96</v>
      </c>
      <c r="L7" s="38" t="s">
        <v>97</v>
      </c>
      <c r="M7" s="38" t="s">
        <v>98</v>
      </c>
      <c r="N7" s="39" t="s">
        <v>99</v>
      </c>
      <c r="O7" s="39">
        <v>59.17</v>
      </c>
      <c r="P7" s="39">
        <v>99.9</v>
      </c>
      <c r="Q7" s="39">
        <v>2320</v>
      </c>
      <c r="R7" s="39">
        <v>36334</v>
      </c>
      <c r="S7" s="39">
        <v>25.78</v>
      </c>
      <c r="T7" s="39">
        <v>1409.39</v>
      </c>
      <c r="U7" s="39">
        <v>36276</v>
      </c>
      <c r="V7" s="39">
        <v>25.78</v>
      </c>
      <c r="W7" s="39">
        <v>1407.14</v>
      </c>
      <c r="X7" s="39">
        <v>120.35</v>
      </c>
      <c r="Y7" s="39">
        <v>123.09</v>
      </c>
      <c r="Z7" s="39">
        <v>112.47</v>
      </c>
      <c r="AA7" s="39">
        <v>122.22</v>
      </c>
      <c r="AB7" s="39">
        <v>120.89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300.06</v>
      </c>
      <c r="AU7" s="39">
        <v>368.56</v>
      </c>
      <c r="AV7" s="39">
        <v>342.96</v>
      </c>
      <c r="AW7" s="39">
        <v>381</v>
      </c>
      <c r="AX7" s="39">
        <v>390.98</v>
      </c>
      <c r="AY7" s="39">
        <v>371.31</v>
      </c>
      <c r="AZ7" s="39">
        <v>377.63</v>
      </c>
      <c r="BA7" s="39">
        <v>357.34</v>
      </c>
      <c r="BB7" s="39">
        <v>366.03</v>
      </c>
      <c r="BC7" s="39">
        <v>365.18</v>
      </c>
      <c r="BD7" s="39">
        <v>264.97000000000003</v>
      </c>
      <c r="BE7" s="39">
        <v>376</v>
      </c>
      <c r="BF7" s="39">
        <v>388.03</v>
      </c>
      <c r="BG7" s="39">
        <v>408.19</v>
      </c>
      <c r="BH7" s="39">
        <v>424.05</v>
      </c>
      <c r="BI7" s="39">
        <v>432.59</v>
      </c>
      <c r="BJ7" s="39">
        <v>373.09</v>
      </c>
      <c r="BK7" s="39">
        <v>364.71</v>
      </c>
      <c r="BL7" s="39">
        <v>373.69</v>
      </c>
      <c r="BM7" s="39">
        <v>370.12</v>
      </c>
      <c r="BN7" s="39">
        <v>371.65</v>
      </c>
      <c r="BO7" s="39">
        <v>266.61</v>
      </c>
      <c r="BP7" s="39">
        <v>115.55</v>
      </c>
      <c r="BQ7" s="39">
        <v>119.07</v>
      </c>
      <c r="BR7" s="39">
        <v>107.3</v>
      </c>
      <c r="BS7" s="39">
        <v>116.02</v>
      </c>
      <c r="BT7" s="39">
        <v>113.38</v>
      </c>
      <c r="BU7" s="39">
        <v>99.99</v>
      </c>
      <c r="BV7" s="39">
        <v>100.65</v>
      </c>
      <c r="BW7" s="39">
        <v>99.87</v>
      </c>
      <c r="BX7" s="39">
        <v>100.42</v>
      </c>
      <c r="BY7" s="39">
        <v>98.77</v>
      </c>
      <c r="BZ7" s="39">
        <v>103.24</v>
      </c>
      <c r="CA7" s="39">
        <v>96.84</v>
      </c>
      <c r="CB7" s="39">
        <v>94</v>
      </c>
      <c r="CC7" s="39">
        <v>104.29</v>
      </c>
      <c r="CD7" s="39">
        <v>96.35</v>
      </c>
      <c r="CE7" s="39">
        <v>98.62</v>
      </c>
      <c r="CF7" s="39">
        <v>171.15</v>
      </c>
      <c r="CG7" s="39">
        <v>170.19</v>
      </c>
      <c r="CH7" s="39">
        <v>171.81</v>
      </c>
      <c r="CI7" s="39">
        <v>171.67</v>
      </c>
      <c r="CJ7" s="39">
        <v>173.67</v>
      </c>
      <c r="CK7" s="39">
        <v>168.38</v>
      </c>
      <c r="CL7" s="39">
        <v>72.64</v>
      </c>
      <c r="CM7" s="39">
        <v>70.5</v>
      </c>
      <c r="CN7" s="39">
        <v>69.27</v>
      </c>
      <c r="CO7" s="39">
        <v>67.77</v>
      </c>
      <c r="CP7" s="39">
        <v>66</v>
      </c>
      <c r="CQ7" s="39">
        <v>58.53</v>
      </c>
      <c r="CR7" s="39">
        <v>59.01</v>
      </c>
      <c r="CS7" s="39">
        <v>60.03</v>
      </c>
      <c r="CT7" s="39">
        <v>59.74</v>
      </c>
      <c r="CU7" s="39">
        <v>59.67</v>
      </c>
      <c r="CV7" s="39">
        <v>60</v>
      </c>
      <c r="CW7" s="39">
        <v>83.56</v>
      </c>
      <c r="CX7" s="39">
        <v>86.11</v>
      </c>
      <c r="CY7" s="39">
        <v>86.87</v>
      </c>
      <c r="CZ7" s="39">
        <v>86.76</v>
      </c>
      <c r="DA7" s="39">
        <v>87.59</v>
      </c>
      <c r="DB7" s="39">
        <v>85.26</v>
      </c>
      <c r="DC7" s="39">
        <v>85.37</v>
      </c>
      <c r="DD7" s="39">
        <v>84.81</v>
      </c>
      <c r="DE7" s="39">
        <v>84.8</v>
      </c>
      <c r="DF7" s="39">
        <v>84.6</v>
      </c>
      <c r="DG7" s="39">
        <v>89.8</v>
      </c>
      <c r="DH7" s="39">
        <v>51.15</v>
      </c>
      <c r="DI7" s="39">
        <v>51.61</v>
      </c>
      <c r="DJ7" s="39">
        <v>51.58</v>
      </c>
      <c r="DK7" s="39">
        <v>52.27</v>
      </c>
      <c r="DL7" s="39">
        <v>52.53</v>
      </c>
      <c r="DM7" s="39">
        <v>45.75</v>
      </c>
      <c r="DN7" s="39">
        <v>46.9</v>
      </c>
      <c r="DO7" s="39">
        <v>47.28</v>
      </c>
      <c r="DP7" s="39">
        <v>47.66</v>
      </c>
      <c r="DQ7" s="39">
        <v>48.17</v>
      </c>
      <c r="DR7" s="39">
        <v>49.59</v>
      </c>
      <c r="DS7" s="39">
        <v>4.38</v>
      </c>
      <c r="DT7" s="39">
        <v>4.55</v>
      </c>
      <c r="DU7" s="39">
        <v>32.340000000000003</v>
      </c>
      <c r="DV7" s="39">
        <v>36.15</v>
      </c>
      <c r="DW7" s="39">
        <v>34.340000000000003</v>
      </c>
      <c r="DX7" s="39">
        <v>10.54</v>
      </c>
      <c r="DY7" s="39">
        <v>12.03</v>
      </c>
      <c r="DZ7" s="39">
        <v>12.19</v>
      </c>
      <c r="EA7" s="39">
        <v>15.1</v>
      </c>
      <c r="EB7" s="39">
        <v>17.12</v>
      </c>
      <c r="EC7" s="39">
        <v>19.440000000000001</v>
      </c>
      <c r="ED7" s="39">
        <v>2.38</v>
      </c>
      <c r="EE7" s="39">
        <v>1.61</v>
      </c>
      <c r="EF7" s="39">
        <v>1.27</v>
      </c>
      <c r="EG7" s="39">
        <v>1.24</v>
      </c>
      <c r="EH7" s="39">
        <v>0.81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preuser</cp:lastModifiedBy>
  <cp:lastPrinted>2021-01-19T04:48:34Z</cp:lastPrinted>
  <dcterms:created xsi:type="dcterms:W3CDTF">2020-12-04T02:05:35Z</dcterms:created>
  <dcterms:modified xsi:type="dcterms:W3CDTF">2021-02-10T02:49:00Z</dcterms:modified>
  <cp:category/>
</cp:coreProperties>
</file>