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02_決算・監査\04_経営比較分析表(総務省)\H29分\公営企業経営比較分析表の分析等について\30 玉村町\"/>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<sst xmlns="http://schemas.openxmlformats.org/spreadsheetml/2006/main" count="232" uniqueCount="120">
  <si>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</si>
  <si>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</si>
  <si>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</si>
  <si>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</si>
  <si>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</si>
  <si>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</si>
  <si>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</si>
  <si>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</si>
  <si>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</si>
  <si>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</si>
  <si>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</si>
  <si>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</si>
  <si>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</si>
  <si>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</si>
  <si>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</si>
  <si>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</si>
  <si>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</si>
  <si>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</si>
  <si>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</si>
  <si>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</si>
  <si>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</si>
  <si>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</si>
  <si>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</si>
  <si>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</si>
  <si>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</si>
  <si>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</si>
  <si>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</si>
  <si>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</si>
  <si>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</si>
  <si>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</si>
  <si>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</si>
  <si>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</si>
  <si>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</si>
  <si>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</si>
  <si>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</si>
  <si>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</si>
  <si>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</si>
  <si>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</si>
  <si>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</si>
  <si>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</si>
  <si>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</si>
  <si>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</si>
  <si>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</si>
  <si>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</si>
  <si>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</si>
  <si>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</si>
  <si>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</si>
  <si>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</si>
  <si>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</si>
  <si>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</si>
  <si>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</si>
  <si>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</si>
  <si>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</si>
  <si>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</si>
  <si>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</si>
  <si>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</si>
  <si>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</si>
  <si>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</si>
  <si>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</si>
  <si>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</si>
  <si>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</si>
  <si>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</si>
  <si>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</si>
  <si>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</si>
  <si>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</si>
  <si>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</si>
  <si>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</si>
  <si>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</si>
  <si>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</si>
  <si>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</si>
  <si>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</si>
  <si>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</si>
  <si>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</si>
  <si>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</si>
  <si>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</si>
  <si>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</si>
  <si>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</si>
  <si>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</si>
  <si>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</si>
  <si>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</si>
  <si>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</si>
  <si>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</si>
  <si>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</si>
  <si>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</si>
  <si>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</si>
  <si>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</si>
  <si>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</si>
  <si>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</si>
  <si>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</si>
  <si>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</si>
  <si>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</si>
  <si>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</si>
  <si>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</si>
  <si>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</si>
  <si>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</si>
  <si>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</si>
  <si>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</si>
  <si>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</si>
  <si>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</si>
  <si>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</si>
  <si>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</si>
  <si>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</si>
  <si>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</si>
  <si>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</si>
  <si>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</si>
  <si>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</si>
  <si>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</si>
  <si>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</si>
  <si>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</si>
  <si>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</si>
  <si>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</si>
  <si>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</si>
  <si>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</si>
  <si>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</si>
  <si>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</si>
  <si>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</si>
  <si>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</si>
  <si>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については類似団体平均を上回っており、施設規模は概ね適切といえます。しかし、給水人口の減少を踏まえた今後の水需要動向によって、施設規模の見直しの検討が必要であるといえます。給水原価については類似団体平均に比べて低く、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t>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</si>
  <si>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計画、財政計画による経営を行うことが必要となっています。</t>
    <phoneticPr fontId="4"/>
  </si>
  <si>
    <t>水道事業で管理する施設や管路などの減価償却が、どの程度進んでいるかを表す指標である有形固定資産減価償却率については増加傾向にあり、類似団体平均も上回っています。法定耐用年数を超えた管路延長の割合を表す管路経年化率が大きく上昇し、更新した管路延長の割合を表す管路更新率についても減少が見られます。そのことから、今後は更新が必要な資産が更に増えることが予想され、老朽管や浄水場内の施設・機械等の老朽化について、計画的な対策が必要であるといえます。</t>
    <rPh sb="107" eb="10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</si>
</sst>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1.45</c:v>
                </c:pt>
                <c:pt idx="1">
                  <c:v>1.96</c:v>
                </c:pt>
                <c:pt idx="2">
                  <c:v>2.38</c:v>
                </c:pt>
                <c:pt idx="3">
                  <c:v>1.61</c:v>
                </c:pt>
                <c:pt idx="4">
                  <c:v>1.27</c:v>
                </c:pt>
              </c:numCache>
            </c:numRef>
          </c:val>
          <c:extLst xmlns:c16r2="http://schemas.microsoft.com/office/drawing/2015/06/chart">
            <c:ext xmlns:c16="http://schemas.microsoft.com/office/drawing/2014/chart" uri="{C3380CC4-5D6E-409C-BE32-E72D297353CC}">
              <c16:uniqueId val="{00000000-BA8A-448B-8D8A-7C16C4C40B9C}"/>
            </c:ext>
          </c:extLst>
        </c:ser>
        <c:dLbls>
          <c:showLegendKey val="0"/>
          <c:showVal val="0"/>
          <c:showCatName val="0"/>
          <c:showSerName val="0"/>
          <c:showPercent val="0"/>
          <c:showBubbleSize val="0"/>
        </c:dLbls>
        <c:gapWidth val="150"/>
        <c:axId val="203923024"/>
        <c:axId val="1376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A8A-448B-8D8A-7C16C4C40B9C}"/>
            </c:ext>
          </c:extLst>
        </c:ser>
        <c:dLbls>
          <c:showLegendKey val="0"/>
          <c:showVal val="0"/>
          <c:showCatName val="0"/>
          <c:showSerName val="0"/>
          <c:showPercent val="0"/>
          <c:showBubbleSize val="0"/>
        </c:dLbls>
        <c:marker val="1"/>
        <c:smooth val="0"/>
        <c:axId val="203923024"/>
        <c:axId val="137617152"/>
      </c:lineChart>
      <c:dateAx>
        <c:axId val="203923024"/>
        <c:scaling>
          <c:orientation val="minMax"/>
        </c:scaling>
        <c:delete val="1"/>
        <c:axPos val="b"/>
        <c:numFmt formatCode="ge" sourceLinked="1"/>
        <c:majorTickMark val="none"/>
        <c:minorTickMark val="none"/>
        <c:tickLblPos val="none"/>
        <c:crossAx val="137617152"/>
        <c:crosses val="autoZero"/>
        <c:auto val="1"/>
        <c:lblOffset val="100"/>
        <c:baseTimeUnit val="years"/>
      </c:dateAx>
      <c:valAx>
        <c:axId val="137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2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67.83</c:v>
                </c:pt>
                <c:pt idx="1">
                  <c:v>71.040000000000006</c:v>
                </c:pt>
                <c:pt idx="2">
                  <c:v>72.64</c:v>
                </c:pt>
                <c:pt idx="3">
                  <c:v>70.5</c:v>
                </c:pt>
                <c:pt idx="4">
                  <c:v>69.27</c:v>
                </c:pt>
              </c:numCache>
            </c:numRef>
          </c:val>
          <c:extLst xmlns:c16r2="http://schemas.microsoft.com/office/drawing/2015/06/chart">
            <c:ext xmlns:c16="http://schemas.microsoft.com/office/drawing/2014/chart" uri="{C3380CC4-5D6E-409C-BE32-E72D297353CC}">
              <c16:uniqueId val="{00000000-F936-4C3B-98A1-55F301F32593}"/>
            </c:ext>
          </c:extLst>
        </c:ser>
        <c:dLbls>
          <c:showLegendKey val="0"/>
          <c:showVal val="0"/>
          <c:showCatName val="0"/>
          <c:showSerName val="0"/>
          <c:showPercent val="0"/>
          <c:showBubbleSize val="0"/>
        </c:dLbls>
        <c:gapWidth val="150"/>
        <c:axId val="373328544"/>
        <c:axId val="37332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F936-4C3B-98A1-55F301F32593}"/>
            </c:ext>
          </c:extLst>
        </c:ser>
        <c:dLbls>
          <c:showLegendKey val="0"/>
          <c:showVal val="0"/>
          <c:showCatName val="0"/>
          <c:showSerName val="0"/>
          <c:showPercent val="0"/>
          <c:showBubbleSize val="0"/>
        </c:dLbls>
        <c:marker val="1"/>
        <c:smooth val="0"/>
        <c:axId val="373328544"/>
        <c:axId val="373328936"/>
      </c:lineChart>
      <c:dateAx>
        <c:axId val="373328544"/>
        <c:scaling>
          <c:orientation val="minMax"/>
        </c:scaling>
        <c:delete val="1"/>
        <c:axPos val="b"/>
        <c:numFmt formatCode="ge" sourceLinked="1"/>
        <c:majorTickMark val="none"/>
        <c:minorTickMark val="none"/>
        <c:tickLblPos val="none"/>
        <c:crossAx val="373328936"/>
        <c:crosses val="autoZero"/>
        <c:auto val="1"/>
        <c:lblOffset val="100"/>
        <c:baseTimeUnit val="years"/>
      </c:dateAx>
      <c:valAx>
        <c:axId val="37332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3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91.52</c:v>
                </c:pt>
                <c:pt idx="1">
                  <c:v>85.4</c:v>
                </c:pt>
                <c:pt idx="2">
                  <c:v>83.56</c:v>
                </c:pt>
                <c:pt idx="3">
                  <c:v>86.11</c:v>
                </c:pt>
                <c:pt idx="4">
                  <c:v>86.87</c:v>
                </c:pt>
              </c:numCache>
            </c:numRef>
          </c:val>
          <c:extLst xmlns:c16r2="http://schemas.microsoft.com/office/drawing/2015/06/chart">
            <c:ext xmlns:c16="http://schemas.microsoft.com/office/drawing/2014/chart" uri="{C3380CC4-5D6E-409C-BE32-E72D297353CC}">
              <c16:uniqueId val="{00000000-42EA-48B7-9ADC-F971ACA8683C}"/>
            </c:ext>
          </c:extLst>
        </c:ser>
        <c:dLbls>
          <c:showLegendKey val="0"/>
          <c:showVal val="0"/>
          <c:showCatName val="0"/>
          <c:showSerName val="0"/>
          <c:showPercent val="0"/>
          <c:showBubbleSize val="0"/>
        </c:dLbls>
        <c:gapWidth val="150"/>
        <c:axId val="372950408"/>
        <c:axId val="3729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42EA-48B7-9ADC-F971ACA8683C}"/>
            </c:ext>
          </c:extLst>
        </c:ser>
        <c:dLbls>
          <c:showLegendKey val="0"/>
          <c:showVal val="0"/>
          <c:showCatName val="0"/>
          <c:showSerName val="0"/>
          <c:showPercent val="0"/>
          <c:showBubbleSize val="0"/>
        </c:dLbls>
        <c:marker val="1"/>
        <c:smooth val="0"/>
        <c:axId val="372950408"/>
        <c:axId val="372950016"/>
      </c:lineChart>
      <c:dateAx>
        <c:axId val="372950408"/>
        <c:scaling>
          <c:orientation val="minMax"/>
        </c:scaling>
        <c:delete val="1"/>
        <c:axPos val="b"/>
        <c:numFmt formatCode="ge" sourceLinked="1"/>
        <c:majorTickMark val="none"/>
        <c:minorTickMark val="none"/>
        <c:tickLblPos val="none"/>
        <c:crossAx val="372950016"/>
        <c:crosses val="autoZero"/>
        <c:auto val="1"/>
        <c:lblOffset val="100"/>
        <c:baseTimeUnit val="years"/>
      </c:dateAx>
      <c:valAx>
        <c:axId val="372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5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106.79</c:v>
                </c:pt>
                <c:pt idx="1">
                  <c:v>113.6</c:v>
                </c:pt>
                <c:pt idx="2">
                  <c:v>120.35</c:v>
                </c:pt>
                <c:pt idx="3">
                  <c:v>123.09</c:v>
                </c:pt>
                <c:pt idx="4">
                  <c:v>112.47</c:v>
                </c:pt>
              </c:numCache>
            </c:numRef>
          </c:val>
          <c:extLst xmlns:c16r2="http://schemas.microsoft.com/office/drawing/2015/06/chart">
            <c:ext xmlns:c16="http://schemas.microsoft.com/office/drawing/2014/chart" uri="{C3380CC4-5D6E-409C-BE32-E72D297353CC}">
              <c16:uniqueId val="{00000000-72FC-4220-A7C7-CD779E6EE0AB}"/>
            </c:ext>
          </c:extLst>
        </c:ser>
        <c:dLbls>
          <c:showLegendKey val="0"/>
          <c:showVal val="0"/>
          <c:showCatName val="0"/>
          <c:showSerName val="0"/>
          <c:showPercent val="0"/>
          <c:showBubbleSize val="0"/>
        </c:dLbls>
        <c:gapWidth val="150"/>
        <c:axId val="203915792"/>
        <c:axId val="37263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72FC-4220-A7C7-CD779E6EE0AB}"/>
            </c:ext>
          </c:extLst>
        </c:ser>
        <c:dLbls>
          <c:showLegendKey val="0"/>
          <c:showVal val="0"/>
          <c:showCatName val="0"/>
          <c:showSerName val="0"/>
          <c:showPercent val="0"/>
          <c:showBubbleSize val="0"/>
        </c:dLbls>
        <c:marker val="1"/>
        <c:smooth val="0"/>
        <c:axId val="203915792"/>
        <c:axId val="372636848"/>
      </c:lineChart>
      <c:dateAx>
        <c:axId val="203915792"/>
        <c:scaling>
          <c:orientation val="minMax"/>
        </c:scaling>
        <c:delete val="1"/>
        <c:axPos val="b"/>
        <c:numFmt formatCode="ge" sourceLinked="1"/>
        <c:majorTickMark val="none"/>
        <c:minorTickMark val="none"/>
        <c:tickLblPos val="none"/>
        <c:crossAx val="372636848"/>
        <c:crosses val="autoZero"/>
        <c:auto val="1"/>
        <c:lblOffset val="100"/>
        <c:baseTimeUnit val="years"/>
      </c:dateAx>
      <c:valAx>
        <c:axId val="37263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91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50.04</c:v>
                </c:pt>
                <c:pt idx="1">
                  <c:v>50.45</c:v>
                </c:pt>
                <c:pt idx="2">
                  <c:v>51.15</c:v>
                </c:pt>
                <c:pt idx="3">
                  <c:v>51.61</c:v>
                </c:pt>
                <c:pt idx="4">
                  <c:v>51.58</c:v>
                </c:pt>
              </c:numCache>
            </c:numRef>
          </c:val>
          <c:extLst xmlns:c16r2="http://schemas.microsoft.com/office/drawing/2015/06/chart">
            <c:ext xmlns:c16="http://schemas.microsoft.com/office/drawing/2014/chart" uri="{C3380CC4-5D6E-409C-BE32-E72D297353CC}">
              <c16:uniqueId val="{00000000-430E-4747-A961-E83532960676}"/>
            </c:ext>
          </c:extLst>
        </c:ser>
        <c:dLbls>
          <c:showLegendKey val="0"/>
          <c:showVal val="0"/>
          <c:showCatName val="0"/>
          <c:showSerName val="0"/>
          <c:showPercent val="0"/>
          <c:showBubbleSize val="0"/>
        </c:dLbls>
        <c:gapWidth val="150"/>
        <c:axId val="373214824"/>
        <c:axId val="37263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30E-4747-A961-E83532960676}"/>
            </c:ext>
          </c:extLst>
        </c:ser>
        <c:dLbls>
          <c:showLegendKey val="0"/>
          <c:showVal val="0"/>
          <c:showCatName val="0"/>
          <c:showSerName val="0"/>
          <c:showPercent val="0"/>
          <c:showBubbleSize val="0"/>
        </c:dLbls>
        <c:marker val="1"/>
        <c:smooth val="0"/>
        <c:axId val="373214824"/>
        <c:axId val="372634072"/>
      </c:lineChart>
      <c:dateAx>
        <c:axId val="373214824"/>
        <c:scaling>
          <c:orientation val="minMax"/>
        </c:scaling>
        <c:delete val="1"/>
        <c:axPos val="b"/>
        <c:numFmt formatCode="ge" sourceLinked="1"/>
        <c:majorTickMark val="none"/>
        <c:minorTickMark val="none"/>
        <c:tickLblPos val="none"/>
        <c:crossAx val="372634072"/>
        <c:crosses val="autoZero"/>
        <c:auto val="1"/>
        <c:lblOffset val="100"/>
        <c:baseTimeUnit val="years"/>
      </c:dateAx>
      <c:valAx>
        <c:axId val="3726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1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7.72</c:v>
                </c:pt>
                <c:pt idx="1">
                  <c:v>6.16</c:v>
                </c:pt>
                <c:pt idx="2">
                  <c:v>4.38</c:v>
                </c:pt>
                <c:pt idx="3">
                  <c:v>4.55</c:v>
                </c:pt>
                <c:pt idx="4">
                  <c:v>32.340000000000003</c:v>
                </c:pt>
              </c:numCache>
            </c:numRef>
          </c:val>
          <c:extLst xmlns:c16r2="http://schemas.microsoft.com/office/drawing/2015/06/chart">
            <c:ext xmlns:c16="http://schemas.microsoft.com/office/drawing/2014/chart" uri="{C3380CC4-5D6E-409C-BE32-E72D297353CC}">
              <c16:uniqueId val="{00000000-2837-4670-A420-098ECFF012CD}"/>
            </c:ext>
          </c:extLst>
        </c:ser>
        <c:dLbls>
          <c:showLegendKey val="0"/>
          <c:showVal val="0"/>
          <c:showCatName val="0"/>
          <c:showSerName val="0"/>
          <c:showPercent val="0"/>
          <c:showBubbleSize val="0"/>
        </c:dLbls>
        <c:gapWidth val="150"/>
        <c:axId val="373211216"/>
        <c:axId val="20314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837-4670-A420-098ECFF012CD}"/>
            </c:ext>
          </c:extLst>
        </c:ser>
        <c:dLbls>
          <c:showLegendKey val="0"/>
          <c:showVal val="0"/>
          <c:showCatName val="0"/>
          <c:showSerName val="0"/>
          <c:showPercent val="0"/>
          <c:showBubbleSize val="0"/>
        </c:dLbls>
        <c:marker val="1"/>
        <c:smooth val="0"/>
        <c:axId val="373211216"/>
        <c:axId val="203148104"/>
      </c:lineChart>
      <c:dateAx>
        <c:axId val="373211216"/>
        <c:scaling>
          <c:orientation val="minMax"/>
        </c:scaling>
        <c:delete val="1"/>
        <c:axPos val="b"/>
        <c:numFmt formatCode="ge" sourceLinked="1"/>
        <c:majorTickMark val="none"/>
        <c:minorTickMark val="none"/>
        <c:tickLblPos val="none"/>
        <c:crossAx val="203148104"/>
        <c:crosses val="autoZero"/>
        <c:auto val="1"/>
        <c:lblOffset val="100"/>
        <c:baseTimeUnit val="years"/>
      </c:dateAx>
      <c:valAx>
        <c:axId val="2031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1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77-474C-B4F5-A2B5001A0DA0}"/>
            </c:ext>
          </c:extLst>
        </c:ser>
        <c:dLbls>
          <c:showLegendKey val="0"/>
          <c:showVal val="0"/>
          <c:showCatName val="0"/>
          <c:showSerName val="0"/>
          <c:showPercent val="0"/>
          <c:showBubbleSize val="0"/>
        </c:dLbls>
        <c:gapWidth val="150"/>
        <c:axId val="372951192"/>
        <c:axId val="3729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BC77-474C-B4F5-A2B5001A0DA0}"/>
            </c:ext>
          </c:extLst>
        </c:ser>
        <c:dLbls>
          <c:showLegendKey val="0"/>
          <c:showVal val="0"/>
          <c:showCatName val="0"/>
          <c:showSerName val="0"/>
          <c:showPercent val="0"/>
          <c:showBubbleSize val="0"/>
        </c:dLbls>
        <c:marker val="1"/>
        <c:smooth val="0"/>
        <c:axId val="372951192"/>
        <c:axId val="372951584"/>
      </c:lineChart>
      <c:dateAx>
        <c:axId val="372951192"/>
        <c:scaling>
          <c:orientation val="minMax"/>
        </c:scaling>
        <c:delete val="1"/>
        <c:axPos val="b"/>
        <c:numFmt formatCode="ge" sourceLinked="1"/>
        <c:majorTickMark val="none"/>
        <c:minorTickMark val="none"/>
        <c:tickLblPos val="none"/>
        <c:crossAx val="372951584"/>
        <c:crosses val="autoZero"/>
        <c:auto val="1"/>
        <c:lblOffset val="100"/>
        <c:baseTimeUnit val="years"/>
      </c:dateAx>
      <c:valAx>
        <c:axId val="37295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95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799.87</c:v>
                </c:pt>
                <c:pt idx="1">
                  <c:v>312.68</c:v>
                </c:pt>
                <c:pt idx="2">
                  <c:v>300.06</c:v>
                </c:pt>
                <c:pt idx="3">
                  <c:v>368.56</c:v>
                </c:pt>
                <c:pt idx="4">
                  <c:v>342.96</c:v>
                </c:pt>
              </c:numCache>
            </c:numRef>
          </c:val>
          <c:extLst xmlns:c16r2="http://schemas.microsoft.com/office/drawing/2015/06/chart">
            <c:ext xmlns:c16="http://schemas.microsoft.com/office/drawing/2014/chart" uri="{C3380CC4-5D6E-409C-BE32-E72D297353CC}">
              <c16:uniqueId val="{00000000-4299-4015-8113-5C121A24B09C}"/>
            </c:ext>
          </c:extLst>
        </c:ser>
        <c:dLbls>
          <c:showLegendKey val="0"/>
          <c:showVal val="0"/>
          <c:showCatName val="0"/>
          <c:showSerName val="0"/>
          <c:showPercent val="0"/>
          <c:showBubbleSize val="0"/>
        </c:dLbls>
        <c:gapWidth val="150"/>
        <c:axId val="372952760"/>
        <c:axId val="3729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4299-4015-8113-5C121A24B09C}"/>
            </c:ext>
          </c:extLst>
        </c:ser>
        <c:dLbls>
          <c:showLegendKey val="0"/>
          <c:showVal val="0"/>
          <c:showCatName val="0"/>
          <c:showSerName val="0"/>
          <c:showPercent val="0"/>
          <c:showBubbleSize val="0"/>
        </c:dLbls>
        <c:marker val="1"/>
        <c:smooth val="0"/>
        <c:axId val="372952760"/>
        <c:axId val="372953152"/>
      </c:lineChart>
      <c:dateAx>
        <c:axId val="372952760"/>
        <c:scaling>
          <c:orientation val="minMax"/>
        </c:scaling>
        <c:delete val="1"/>
        <c:axPos val="b"/>
        <c:numFmt formatCode="ge" sourceLinked="1"/>
        <c:majorTickMark val="none"/>
        <c:minorTickMark val="none"/>
        <c:tickLblPos val="none"/>
        <c:crossAx val="372953152"/>
        <c:crosses val="autoZero"/>
        <c:auto val="1"/>
        <c:lblOffset val="100"/>
        <c:baseTimeUnit val="years"/>
      </c:dateAx>
      <c:valAx>
        <c:axId val="37295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9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344.8</c:v>
                </c:pt>
                <c:pt idx="1">
                  <c:v>367</c:v>
                </c:pt>
                <c:pt idx="2">
                  <c:v>376</c:v>
                </c:pt>
                <c:pt idx="3">
                  <c:v>388.03</c:v>
                </c:pt>
                <c:pt idx="4">
                  <c:v>408.19</c:v>
                </c:pt>
              </c:numCache>
            </c:numRef>
          </c:val>
          <c:extLst xmlns:c16r2="http://schemas.microsoft.com/office/drawing/2015/06/chart">
            <c:ext xmlns:c16="http://schemas.microsoft.com/office/drawing/2014/chart" uri="{C3380CC4-5D6E-409C-BE32-E72D297353CC}">
              <c16:uniqueId val="{00000000-8397-4F9B-A3A4-81AD61CF1494}"/>
            </c:ext>
          </c:extLst>
        </c:ser>
        <c:dLbls>
          <c:showLegendKey val="0"/>
          <c:showVal val="0"/>
          <c:showCatName val="0"/>
          <c:showSerName val="0"/>
          <c:showPercent val="0"/>
          <c:showBubbleSize val="0"/>
        </c:dLbls>
        <c:gapWidth val="150"/>
        <c:axId val="373055864"/>
        <c:axId val="37305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8397-4F9B-A3A4-81AD61CF1494}"/>
            </c:ext>
          </c:extLst>
        </c:ser>
        <c:dLbls>
          <c:showLegendKey val="0"/>
          <c:showVal val="0"/>
          <c:showCatName val="0"/>
          <c:showSerName val="0"/>
          <c:showPercent val="0"/>
          <c:showBubbleSize val="0"/>
        </c:dLbls>
        <c:marker val="1"/>
        <c:smooth val="0"/>
        <c:axId val="373055864"/>
        <c:axId val="373056256"/>
      </c:lineChart>
      <c:dateAx>
        <c:axId val="373055864"/>
        <c:scaling>
          <c:orientation val="minMax"/>
        </c:scaling>
        <c:delete val="1"/>
        <c:axPos val="b"/>
        <c:numFmt formatCode="ge" sourceLinked="1"/>
        <c:majorTickMark val="none"/>
        <c:minorTickMark val="none"/>
        <c:tickLblPos val="none"/>
        <c:crossAx val="373056256"/>
        <c:crosses val="autoZero"/>
        <c:auto val="1"/>
        <c:lblOffset val="100"/>
        <c:baseTimeUnit val="years"/>
      </c:dateAx>
      <c:valAx>
        <c:axId val="37305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05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105.89</c:v>
                </c:pt>
                <c:pt idx="1">
                  <c:v>112.53</c:v>
                </c:pt>
                <c:pt idx="2">
                  <c:v>115.55</c:v>
                </c:pt>
                <c:pt idx="3">
                  <c:v>119.07</c:v>
                </c:pt>
                <c:pt idx="4">
                  <c:v>107.3</c:v>
                </c:pt>
              </c:numCache>
            </c:numRef>
          </c:val>
          <c:extLst xmlns:c16r2="http://schemas.microsoft.com/office/drawing/2015/06/chart">
            <c:ext xmlns:c16="http://schemas.microsoft.com/office/drawing/2014/chart" uri="{C3380CC4-5D6E-409C-BE32-E72D297353CC}">
              <c16:uniqueId val="{00000000-DE56-4801-940F-D59D38476832}"/>
            </c:ext>
          </c:extLst>
        </c:ser>
        <c:dLbls>
          <c:showLegendKey val="0"/>
          <c:showVal val="0"/>
          <c:showCatName val="0"/>
          <c:showSerName val="0"/>
          <c:showPercent val="0"/>
          <c:showBubbleSize val="0"/>
        </c:dLbls>
        <c:gapWidth val="150"/>
        <c:axId val="373057432"/>
        <c:axId val="3730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DE56-4801-940F-D59D38476832}"/>
            </c:ext>
          </c:extLst>
        </c:ser>
        <c:dLbls>
          <c:showLegendKey val="0"/>
          <c:showVal val="0"/>
          <c:showCatName val="0"/>
          <c:showSerName val="0"/>
          <c:showPercent val="0"/>
          <c:showBubbleSize val="0"/>
        </c:dLbls>
        <c:marker val="1"/>
        <c:smooth val="0"/>
        <c:axId val="373057432"/>
        <c:axId val="373057824"/>
      </c:lineChart>
      <c:dateAx>
        <c:axId val="373057432"/>
        <c:scaling>
          <c:orientation val="minMax"/>
        </c:scaling>
        <c:delete val="1"/>
        <c:axPos val="b"/>
        <c:numFmt formatCode="ge" sourceLinked="1"/>
        <c:majorTickMark val="none"/>
        <c:minorTickMark val="none"/>
        <c:tickLblPos val="none"/>
        <c:crossAx val="373057824"/>
        <c:crosses val="autoZero"/>
        <c:auto val="1"/>
        <c:lblOffset val="100"/>
        <c:baseTimeUnit val="years"/>
      </c:dateAx>
      <c:valAx>
        <c:axId val="3730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5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105.71</c:v>
                </c:pt>
                <c:pt idx="1">
                  <c:v>99.48</c:v>
                </c:pt>
                <c:pt idx="2">
                  <c:v>96.84</c:v>
                </c:pt>
                <c:pt idx="3">
                  <c:v>94</c:v>
                </c:pt>
                <c:pt idx="4">
                  <c:v>104.29</c:v>
                </c:pt>
              </c:numCache>
            </c:numRef>
          </c:val>
          <c:extLst xmlns:c16r2="http://schemas.microsoft.com/office/drawing/2015/06/chart">
            <c:ext xmlns:c16="http://schemas.microsoft.com/office/drawing/2014/chart" uri="{C3380CC4-5D6E-409C-BE32-E72D297353CC}">
              <c16:uniqueId val="{00000000-E2A3-4E26-B58E-7796D7C59E3C}"/>
            </c:ext>
          </c:extLst>
        </c:ser>
        <c:dLbls>
          <c:showLegendKey val="0"/>
          <c:showVal val="0"/>
          <c:showCatName val="0"/>
          <c:showSerName val="0"/>
          <c:showPercent val="0"/>
          <c:showBubbleSize val="0"/>
        </c:dLbls>
        <c:gapWidth val="150"/>
        <c:axId val="373059000"/>
        <c:axId val="37332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2A3-4E26-B58E-7796D7C59E3C}"/>
            </c:ext>
          </c:extLst>
        </c:ser>
        <c:dLbls>
          <c:showLegendKey val="0"/>
          <c:showVal val="0"/>
          <c:showCatName val="0"/>
          <c:showSerName val="0"/>
          <c:showPercent val="0"/>
          <c:showBubbleSize val="0"/>
        </c:dLbls>
        <c:marker val="1"/>
        <c:smooth val="0"/>
        <c:axId val="373059000"/>
        <c:axId val="373327368"/>
      </c:lineChart>
      <c:dateAx>
        <c:axId val="373059000"/>
        <c:scaling>
          <c:orientation val="minMax"/>
        </c:scaling>
        <c:delete val="1"/>
        <c:axPos val="b"/>
        <c:numFmt formatCode="ge" sourceLinked="1"/>
        <c:majorTickMark val="none"/>
        <c:minorTickMark val="none"/>
        <c:tickLblPos val="none"/>
        <c:crossAx val="373327368"/>
        <c:crosses val="autoZero"/>
        <c:auto val="1"/>
        <c:lblOffset val="100"/>
        <c:baseTimeUnit val="years"/>
      </c:dateAx>
      <c:valAx>
        <c:axId val="37332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5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玉村町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36648</v>
      </c>
      <c r="AM8" s="59"/>
      <c r="AN8" s="59"/>
      <c r="AO8" s="59"/>
      <c r="AP8" s="59"/>
      <c r="AQ8" s="59"/>
      <c r="AR8" s="59"/>
      <c r="AS8" s="59"/>
      <c r="AT8" s="50">
        <f>データ!$S$6</f>
        <v>25.78</v>
      </c>
      <c r="AU8" s="51"/>
      <c r="AV8" s="51"/>
      <c r="AW8" s="51"/>
      <c r="AX8" s="51"/>
      <c r="AY8" s="51"/>
      <c r="AZ8" s="51"/>
      <c r="BA8" s="51"/>
      <c r="BB8" s="52">
        <f>データ!$T$6</f>
        <v>1421.57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58.21</v>
      </c>
      <c r="J10" s="51"/>
      <c r="K10" s="51"/>
      <c r="L10" s="51"/>
      <c r="M10" s="51"/>
      <c r="N10" s="51"/>
      <c r="O10" s="62"/>
      <c r="P10" s="52">
        <f>データ!$P$6</f>
        <v>99.9</v>
      </c>
      <c r="Q10" s="52"/>
      <c r="R10" s="52"/>
      <c r="S10" s="52"/>
      <c r="T10" s="52"/>
      <c r="U10" s="52"/>
      <c r="V10" s="52"/>
      <c r="W10" s="59">
        <f>データ!$Q$6</f>
        <v>2280</v>
      </c>
      <c r="X10" s="59"/>
      <c r="Y10" s="59"/>
      <c r="Z10" s="59"/>
      <c r="AA10" s="59"/>
      <c r="AB10" s="59"/>
      <c r="AC10" s="59"/>
      <c r="AD10" s="2"/>
      <c r="AE10" s="2"/>
      <c r="AF10" s="2"/>
      <c r="AG10" s="2"/>
      <c r="AH10" s="4"/>
      <c r="AI10" s="4"/>
      <c r="AJ10" s="4"/>
      <c r="AK10" s="4"/>
      <c r="AL10" s="59">
        <f>データ!$U$6</f>
        <v>36399</v>
      </c>
      <c r="AM10" s="59"/>
      <c r="AN10" s="59"/>
      <c r="AO10" s="59"/>
      <c r="AP10" s="59"/>
      <c r="AQ10" s="59"/>
      <c r="AR10" s="59"/>
      <c r="AS10" s="59"/>
      <c r="AT10" s="50">
        <f>データ!$V$6</f>
        <v>25.78</v>
      </c>
      <c r="AU10" s="51"/>
      <c r="AV10" s="51"/>
      <c r="AW10" s="51"/>
      <c r="AX10" s="51"/>
      <c r="AY10" s="51"/>
      <c r="AZ10" s="51"/>
      <c r="BA10" s="51"/>
      <c r="BB10" s="52">
        <f>データ!$W$6</f>
        <v>1411.91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9kwZoLYdEqFTn99JQ++6o+kDvguakjuyYwRkgCkx7NlLadTS/t5qg/GhouHza4R+q6tqJIEziRFv/KPwKxqvA==" saltValue="xJHenpv1S9g0ysuNaaZ40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A1" workbookViewId="0">
      <selection activeCell="EG8" sqref="EG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104647</v>
      </c>
      <c r="D6" s="33">
        <f t="shared" si="3"/>
        <v>46</v>
      </c>
      <c r="E6" s="33">
        <f t="shared" si="3"/>
        <v>1</v>
      </c>
      <c r="F6" s="33">
        <f t="shared" si="3"/>
        <v>0</v>
      </c>
      <c r="G6" s="33">
        <f t="shared" si="3"/>
        <v>1</v>
      </c>
      <c r="H6" s="33" t="str">
        <f t="shared" si="3"/>
        <v>群馬県　玉村町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58.21</v>
      </c>
      <c r="P6" s="34">
        <f t="shared" si="3"/>
        <v>99.9</v>
      </c>
      <c r="Q6" s="34">
        <f t="shared" si="3"/>
        <v>2280</v>
      </c>
      <c r="R6" s="34">
        <f t="shared" si="3"/>
        <v>36648</v>
      </c>
      <c r="S6" s="34">
        <f t="shared" si="3"/>
        <v>25.78</v>
      </c>
      <c r="T6" s="34">
        <f t="shared" si="3"/>
        <v>1421.57</v>
      </c>
      <c r="U6" s="34">
        <f t="shared" si="3"/>
        <v>36399</v>
      </c>
      <c r="V6" s="34">
        <f t="shared" si="3"/>
        <v>25.78</v>
      </c>
      <c r="W6" s="34">
        <f t="shared" si="3"/>
        <v>1411.91</v>
      </c>
      <c r="X6" s="35">
        <f>IF(X7="",NA(),X7)</f>
        <v>106.79</v>
      </c>
      <c r="Y6" s="35">
        <f t="shared" ref="Y6:AG6" si="4">IF(Y7="",NA(),Y7)</f>
        <v>113.6</v>
      </c>
      <c r="Z6" s="35">
        <f t="shared" si="4"/>
        <v>120.35</v>
      </c>
      <c r="AA6" s="35">
        <f t="shared" si="4"/>
        <v>123.09</v>
      </c>
      <c r="AB6" s="35">
        <f t="shared" si="4"/>
        <v>112.47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799.87</v>
      </c>
      <c r="AU6" s="35">
        <f t="shared" ref="AU6:BC6" si="6">IF(AU7="",NA(),AU7)</f>
        <v>312.68</v>
      </c>
      <c r="AV6" s="35">
        <f t="shared" si="6"/>
        <v>300.06</v>
      </c>
      <c r="AW6" s="35">
        <f t="shared" si="6"/>
        <v>368.56</v>
      </c>
      <c r="AX6" s="35">
        <f t="shared" si="6"/>
        <v>342.96</v>
      </c>
      <c r="AY6" s="35">
        <f t="shared" si="6"/>
        <v>909.68</v>
      </c>
      <c r="AZ6" s="35">
        <f t="shared" si="6"/>
        <v>382.09</v>
      </c>
      <c r="BA6" s="35">
        <f t="shared" si="6"/>
        <v>371.31</v>
      </c>
      <c r="BB6" s="35">
        <f t="shared" si="6"/>
        <v>377.63</v>
      </c>
      <c r="BC6" s="35">
        <f t="shared" si="6"/>
        <v>357.34</v>
      </c>
      <c r="BD6" s="34" t="str">
        <f>IF(BD7="","",IF(BD7="-","【-】","【"&amp;SUBSTITUTE(TEXT(BD7,"#,##0.00"),"-","△")&amp;"】"))</f>
        <v>【264.34】</v>
      </c>
      <c r="BE6" s="35">
        <f>IF(BE7="",NA(),BE7)</f>
        <v>344.8</v>
      </c>
      <c r="BF6" s="35">
        <f t="shared" ref="BF6:BN6" si="7">IF(BF7="",NA(),BF7)</f>
        <v>367</v>
      </c>
      <c r="BG6" s="35">
        <f t="shared" si="7"/>
        <v>376</v>
      </c>
      <c r="BH6" s="35">
        <f t="shared" si="7"/>
        <v>388.03</v>
      </c>
      <c r="BI6" s="35">
        <f t="shared" si="7"/>
        <v>408.19</v>
      </c>
      <c r="BJ6" s="35">
        <f t="shared" si="7"/>
        <v>382.65</v>
      </c>
      <c r="BK6" s="35">
        <f t="shared" si="7"/>
        <v>385.06</v>
      </c>
      <c r="BL6" s="35">
        <f t="shared" si="7"/>
        <v>373.09</v>
      </c>
      <c r="BM6" s="35">
        <f t="shared" si="7"/>
        <v>364.71</v>
      </c>
      <c r="BN6" s="35">
        <f t="shared" si="7"/>
        <v>373.69</v>
      </c>
      <c r="BO6" s="34" t="str">
        <f>IF(BO7="","",IF(BO7="-","【-】","【"&amp;SUBSTITUTE(TEXT(BO7,"#,##0.00"),"-","△")&amp;"】"))</f>
        <v>【274.27】</v>
      </c>
      <c r="BP6" s="35">
        <f>IF(BP7="",NA(),BP7)</f>
        <v>105.89</v>
      </c>
      <c r="BQ6" s="35">
        <f t="shared" ref="BQ6:BY6" si="8">IF(BQ7="",NA(),BQ7)</f>
        <v>112.53</v>
      </c>
      <c r="BR6" s="35">
        <f t="shared" si="8"/>
        <v>115.55</v>
      </c>
      <c r="BS6" s="35">
        <f t="shared" si="8"/>
        <v>119.07</v>
      </c>
      <c r="BT6" s="35">
        <f t="shared" si="8"/>
        <v>107.3</v>
      </c>
      <c r="BU6" s="35">
        <f t="shared" si="8"/>
        <v>96.1</v>
      </c>
      <c r="BV6" s="35">
        <f t="shared" si="8"/>
        <v>99.07</v>
      </c>
      <c r="BW6" s="35">
        <f t="shared" si="8"/>
        <v>99.99</v>
      </c>
      <c r="BX6" s="35">
        <f t="shared" si="8"/>
        <v>100.65</v>
      </c>
      <c r="BY6" s="35">
        <f t="shared" si="8"/>
        <v>99.87</v>
      </c>
      <c r="BZ6" s="34" t="str">
        <f>IF(BZ7="","",IF(BZ7="-","【-】","【"&amp;SUBSTITUTE(TEXT(BZ7,"#,##0.00"),"-","△")&amp;"】"))</f>
        <v>【104.36】</v>
      </c>
      <c r="CA6" s="35">
        <f>IF(CA7="",NA(),CA7)</f>
        <v>105.71</v>
      </c>
      <c r="CB6" s="35">
        <f t="shared" ref="CB6:CJ6" si="9">IF(CB7="",NA(),CB7)</f>
        <v>99.48</v>
      </c>
      <c r="CC6" s="35">
        <f t="shared" si="9"/>
        <v>96.84</v>
      </c>
      <c r="CD6" s="35">
        <f t="shared" si="9"/>
        <v>94</v>
      </c>
      <c r="CE6" s="35">
        <f t="shared" si="9"/>
        <v>104.29</v>
      </c>
      <c r="CF6" s="35">
        <f t="shared" si="9"/>
        <v>178.39</v>
      </c>
      <c r="CG6" s="35">
        <f t="shared" si="9"/>
        <v>173.03</v>
      </c>
      <c r="CH6" s="35">
        <f t="shared" si="9"/>
        <v>171.15</v>
      </c>
      <c r="CI6" s="35">
        <f t="shared" si="9"/>
        <v>170.19</v>
      </c>
      <c r="CJ6" s="35">
        <f t="shared" si="9"/>
        <v>171.81</v>
      </c>
      <c r="CK6" s="34" t="str">
        <f>IF(CK7="","",IF(CK7="-","【-】","【"&amp;SUBSTITUTE(TEXT(CK7,"#,##0.00"),"-","△")&amp;"】"))</f>
        <v>【165.71】</v>
      </c>
      <c r="CL6" s="35">
        <f>IF(CL7="",NA(),CL7)</f>
        <v>67.83</v>
      </c>
      <c r="CM6" s="35">
        <f t="shared" ref="CM6:CU6" si="10">IF(CM7="",NA(),CM7)</f>
        <v>71.040000000000006</v>
      </c>
      <c r="CN6" s="35">
        <f t="shared" si="10"/>
        <v>72.64</v>
      </c>
      <c r="CO6" s="35">
        <f t="shared" si="10"/>
        <v>70.5</v>
      </c>
      <c r="CP6" s="35">
        <f t="shared" si="10"/>
        <v>69.27</v>
      </c>
      <c r="CQ6" s="35">
        <f t="shared" si="10"/>
        <v>59.23</v>
      </c>
      <c r="CR6" s="35">
        <f t="shared" si="10"/>
        <v>58.58</v>
      </c>
      <c r="CS6" s="35">
        <f t="shared" si="10"/>
        <v>58.53</v>
      </c>
      <c r="CT6" s="35">
        <f t="shared" si="10"/>
        <v>59.01</v>
      </c>
      <c r="CU6" s="35">
        <f t="shared" si="10"/>
        <v>60.03</v>
      </c>
      <c r="CV6" s="34" t="str">
        <f>IF(CV7="","",IF(CV7="-","【-】","【"&amp;SUBSTITUTE(TEXT(CV7,"#,##0.00"),"-","△")&amp;"】"))</f>
        <v>【60.41】</v>
      </c>
      <c r="CW6" s="35">
        <f>IF(CW7="",NA(),CW7)</f>
        <v>91.52</v>
      </c>
      <c r="CX6" s="35">
        <f t="shared" ref="CX6:DF6" si="11">IF(CX7="",NA(),CX7)</f>
        <v>85.4</v>
      </c>
      <c r="CY6" s="35">
        <f t="shared" si="11"/>
        <v>83.56</v>
      </c>
      <c r="CZ6" s="35">
        <f t="shared" si="11"/>
        <v>86.11</v>
      </c>
      <c r="DA6" s="35">
        <f t="shared" si="11"/>
        <v>86.87</v>
      </c>
      <c r="DB6" s="35">
        <f t="shared" si="11"/>
        <v>85.53</v>
      </c>
      <c r="DC6" s="35">
        <f t="shared" si="11"/>
        <v>85.23</v>
      </c>
      <c r="DD6" s="35">
        <f t="shared" si="11"/>
        <v>85.26</v>
      </c>
      <c r="DE6" s="35">
        <f t="shared" si="11"/>
        <v>85.37</v>
      </c>
      <c r="DF6" s="35">
        <f t="shared" si="11"/>
        <v>84.81</v>
      </c>
      <c r="DG6" s="34" t="str">
        <f>IF(DG7="","",IF(DG7="-","【-】","【"&amp;SUBSTITUTE(TEXT(DG7,"#,##0.00"),"-","△")&amp;"】"))</f>
        <v>【89.93】</v>
      </c>
      <c r="DH6" s="35">
        <f>IF(DH7="",NA(),DH7)</f>
        <v>50.04</v>
      </c>
      <c r="DI6" s="35">
        <f t="shared" ref="DI6:DQ6" si="12">IF(DI7="",NA(),DI7)</f>
        <v>50.45</v>
      </c>
      <c r="DJ6" s="35">
        <f t="shared" si="12"/>
        <v>51.15</v>
      </c>
      <c r="DK6" s="35">
        <f t="shared" si="12"/>
        <v>51.61</v>
      </c>
      <c r="DL6" s="35">
        <f t="shared" si="12"/>
        <v>51.58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7.72</v>
      </c>
      <c r="DT6" s="35">
        <f t="shared" ref="DT6:EB6" si="13">IF(DT7="",NA(),DT7)</f>
        <v>6.16</v>
      </c>
      <c r="DU6" s="35">
        <f t="shared" si="13"/>
        <v>4.38</v>
      </c>
      <c r="DV6" s="35">
        <f t="shared" si="13"/>
        <v>4.55</v>
      </c>
      <c r="DW6" s="35">
        <f t="shared" si="13"/>
        <v>32.340000000000003</v>
      </c>
      <c r="DX6" s="35">
        <f t="shared" si="13"/>
        <v>8.39</v>
      </c>
      <c r="DY6" s="35">
        <f t="shared" si="13"/>
        <v>10.09</v>
      </c>
      <c r="DZ6" s="35">
        <f t="shared" si="13"/>
        <v>10.54</v>
      </c>
      <c r="EA6" s="35">
        <f t="shared" si="13"/>
        <v>12.03</v>
      </c>
      <c r="EB6" s="35">
        <f t="shared" si="13"/>
        <v>12.19</v>
      </c>
      <c r="EC6" s="34" t="str">
        <f>IF(EC7="","",IF(EC7="-","【-】","【"&amp;SUBSTITUTE(TEXT(EC7,"#,##0.00"),"-","△")&amp;"】"))</f>
        <v>【15.89】</v>
      </c>
      <c r="ED6" s="35">
        <f>IF(ED7="",NA(),ED7)</f>
        <v>1.45</v>
      </c>
      <c r="EE6" s="35">
        <f t="shared" ref="EE6:EM6" si="14">IF(EE7="",NA(),EE7)</f>
        <v>1.96</v>
      </c>
      <c r="EF6" s="35">
        <f t="shared" si="14"/>
        <v>2.38</v>
      </c>
      <c r="EG6" s="35">
        <f t="shared" si="14"/>
        <v>1.61</v>
      </c>
      <c r="EH6" s="35">
        <f t="shared" si="14"/>
        <v>1.27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104647</v>
      </c>
      <c r="D7" s="37">
        <v>46</v>
      </c>
      <c r="E7" s="37">
        <v>1</v>
      </c>
      <c r="F7" s="37">
        <v>0</v>
      </c>
      <c r="G7" s="37">
        <v>1</v>
      </c>
      <c r="H7" s="37" t="s">
        <v>105</v>
      </c>
      <c r="I7" s="37" t="s">
        <v>106</v>
      </c>
      <c r="J7" s="37" t="s">
        <v>107</v>
      </c>
      <c r="K7" s="37" t="s">
        <v>108</v>
      </c>
      <c r="L7" s="37" t="s">
        <v>109</v>
      </c>
      <c r="M7" s="37" t="s">
        <v>110</v>
      </c>
      <c r="N7" s="38" t="s">
        <v>111</v>
      </c>
      <c r="O7" s="38">
        <v>58.21</v>
      </c>
      <c r="P7" s="38">
        <v>99.9</v>
      </c>
      <c r="Q7" s="38">
        <v>2280</v>
      </c>
      <c r="R7" s="38">
        <v>36648</v>
      </c>
      <c r="S7" s="38">
        <v>25.78</v>
      </c>
      <c r="T7" s="38">
        <v>1421.57</v>
      </c>
      <c r="U7" s="38">
        <v>36399</v>
      </c>
      <c r="V7" s="38">
        <v>25.78</v>
      </c>
      <c r="W7" s="38">
        <v>1411.91</v>
      </c>
      <c r="X7" s="38">
        <v>106.79</v>
      </c>
      <c r="Y7" s="38">
        <v>113.6</v>
      </c>
      <c r="Z7" s="38">
        <v>120.35</v>
      </c>
      <c r="AA7" s="38">
        <v>123.09</v>
      </c>
      <c r="AB7" s="38">
        <v>112.47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799.87</v>
      </c>
      <c r="AU7" s="38">
        <v>312.68</v>
      </c>
      <c r="AV7" s="38">
        <v>300.06</v>
      </c>
      <c r="AW7" s="38">
        <v>368.56</v>
      </c>
      <c r="AX7" s="38">
        <v>342.96</v>
      </c>
      <c r="AY7" s="38">
        <v>909.68</v>
      </c>
      <c r="AZ7" s="38">
        <v>382.09</v>
      </c>
      <c r="BA7" s="38">
        <v>371.31</v>
      </c>
      <c r="BB7" s="38">
        <v>377.63</v>
      </c>
      <c r="BC7" s="38">
        <v>357.34</v>
      </c>
      <c r="BD7" s="38">
        <v>264.33999999999997</v>
      </c>
      <c r="BE7" s="38">
        <v>344.8</v>
      </c>
      <c r="BF7" s="38">
        <v>367</v>
      </c>
      <c r="BG7" s="38">
        <v>376</v>
      </c>
      <c r="BH7" s="38">
        <v>388.03</v>
      </c>
      <c r="BI7" s="38">
        <v>408.19</v>
      </c>
      <c r="BJ7" s="38">
        <v>382.65</v>
      </c>
      <c r="BK7" s="38">
        <v>385.06</v>
      </c>
      <c r="BL7" s="38">
        <v>373.09</v>
      </c>
      <c r="BM7" s="38">
        <v>364.71</v>
      </c>
      <c r="BN7" s="38">
        <v>373.69</v>
      </c>
      <c r="BO7" s="38">
        <v>274.27</v>
      </c>
      <c r="BP7" s="38">
        <v>105.89</v>
      </c>
      <c r="BQ7" s="38">
        <v>112.53</v>
      </c>
      <c r="BR7" s="38">
        <v>115.55</v>
      </c>
      <c r="BS7" s="38">
        <v>119.07</v>
      </c>
      <c r="BT7" s="38">
        <v>107.3</v>
      </c>
      <c r="BU7" s="38">
        <v>96.1</v>
      </c>
      <c r="BV7" s="38">
        <v>99.07</v>
      </c>
      <c r="BW7" s="38">
        <v>99.99</v>
      </c>
      <c r="BX7" s="38">
        <v>100.65</v>
      </c>
      <c r="BY7" s="38">
        <v>99.87</v>
      </c>
      <c r="BZ7" s="38">
        <v>104.36</v>
      </c>
      <c r="CA7" s="38">
        <v>105.71</v>
      </c>
      <c r="CB7" s="38">
        <v>99.48</v>
      </c>
      <c r="CC7" s="38">
        <v>96.84</v>
      </c>
      <c r="CD7" s="38">
        <v>94</v>
      </c>
      <c r="CE7" s="38">
        <v>104.29</v>
      </c>
      <c r="CF7" s="38">
        <v>178.39</v>
      </c>
      <c r="CG7" s="38">
        <v>173.03</v>
      </c>
      <c r="CH7" s="38">
        <v>171.15</v>
      </c>
      <c r="CI7" s="38">
        <v>170.19</v>
      </c>
      <c r="CJ7" s="38">
        <v>171.81</v>
      </c>
      <c r="CK7" s="38">
        <v>165.71</v>
      </c>
      <c r="CL7" s="38">
        <v>67.83</v>
      </c>
      <c r="CM7" s="38">
        <v>71.040000000000006</v>
      </c>
      <c r="CN7" s="38">
        <v>72.64</v>
      </c>
      <c r="CO7" s="38">
        <v>70.5</v>
      </c>
      <c r="CP7" s="38">
        <v>69.27</v>
      </c>
      <c r="CQ7" s="38">
        <v>59.23</v>
      </c>
      <c r="CR7" s="38">
        <v>58.58</v>
      </c>
      <c r="CS7" s="38">
        <v>58.53</v>
      </c>
      <c r="CT7" s="38">
        <v>59.01</v>
      </c>
      <c r="CU7" s="38">
        <v>60.03</v>
      </c>
      <c r="CV7" s="38">
        <v>60.41</v>
      </c>
      <c r="CW7" s="38">
        <v>91.52</v>
      </c>
      <c r="CX7" s="38">
        <v>85.4</v>
      </c>
      <c r="CY7" s="38">
        <v>83.56</v>
      </c>
      <c r="CZ7" s="38">
        <v>86.11</v>
      </c>
      <c r="DA7" s="38">
        <v>86.87</v>
      </c>
      <c r="DB7" s="38">
        <v>85.53</v>
      </c>
      <c r="DC7" s="38">
        <v>85.23</v>
      </c>
      <c r="DD7" s="38">
        <v>85.26</v>
      </c>
      <c r="DE7" s="38">
        <v>85.37</v>
      </c>
      <c r="DF7" s="38">
        <v>84.81</v>
      </c>
      <c r="DG7" s="38">
        <v>89.93</v>
      </c>
      <c r="DH7" s="38">
        <v>50.04</v>
      </c>
      <c r="DI7" s="38">
        <v>50.45</v>
      </c>
      <c r="DJ7" s="38">
        <v>51.15</v>
      </c>
      <c r="DK7" s="38">
        <v>51.61</v>
      </c>
      <c r="DL7" s="38">
        <v>51.58</v>
      </c>
      <c r="DM7" s="38">
        <v>37.340000000000003</v>
      </c>
      <c r="DN7" s="38">
        <v>44.31</v>
      </c>
      <c r="DO7" s="38">
        <v>45.75</v>
      </c>
      <c r="DP7" s="38">
        <v>46.9</v>
      </c>
      <c r="DQ7" s="38">
        <v>47.28</v>
      </c>
      <c r="DR7" s="38">
        <v>48.12</v>
      </c>
      <c r="DS7" s="38">
        <v>7.72</v>
      </c>
      <c r="DT7" s="38">
        <v>6.16</v>
      </c>
      <c r="DU7" s="38">
        <v>4.38</v>
      </c>
      <c r="DV7" s="38">
        <v>4.55</v>
      </c>
      <c r="DW7" s="38">
        <v>32.340000000000003</v>
      </c>
      <c r="DX7" s="38">
        <v>8.39</v>
      </c>
      <c r="DY7" s="38">
        <v>10.09</v>
      </c>
      <c r="DZ7" s="38">
        <v>10.54</v>
      </c>
      <c r="EA7" s="38">
        <v>12.03</v>
      </c>
      <c r="EB7" s="38">
        <v>12.19</v>
      </c>
      <c r="EC7" s="38">
        <v>15.89</v>
      </c>
      <c r="ED7" s="38">
        <v>1.45</v>
      </c>
      <c r="EE7" s="38">
        <v>1.96</v>
      </c>
      <c r="EF7" s="38">
        <v>2.38</v>
      </c>
      <c r="EG7" s="38">
        <v>1.61</v>
      </c>
      <c r="EH7" s="38">
        <v>1.27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2019-01-25T02:42:35Z</cp:lastPrinted>
  <dcterms:created xsi:type="dcterms:W3CDTF">2018-12-03T08:28:34Z</dcterms:created>
  <dcterms:modified xsi:type="dcterms:W3CDTF">2019-01-25T02:46:18Z</dcterms:modified>
  <cp:category/>
</cp:coreProperties>
</file>