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組織フォルダ\010 総務課\財政係\02_財政共通\03_財政調査(個別)\11_財政状況資料集\R2年度決算\1 令和2年度財政状況資料集の作成について（1回目）\回答\"/>
    </mc:Choice>
  </mc:AlternateContent>
  <bookViews>
    <workbookView xWindow="0" yWindow="0" windowWidth="20490" windowHeight="71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BE36" i="10"/>
  <c r="AM36" i="10"/>
  <c r="C36" i="10"/>
  <c r="BE35" i="10"/>
  <c r="C35" i="10"/>
  <c r="BE34" i="10"/>
  <c r="U34" i="10"/>
  <c r="C34" i="10"/>
  <c r="U35" i="10" l="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CO34" i="10" l="1"/>
  <c r="CO35" i="10" s="1"/>
  <c r="CO36" i="10" s="1"/>
</calcChain>
</file>

<file path=xl/sharedStrings.xml><?xml version="1.0" encoding="utf-8"?>
<sst xmlns="http://schemas.openxmlformats.org/spreadsheetml/2006/main" count="1167" uniqueCount="595">
  <si>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</si>
  <si>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</si>
  <si>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</si>
  <si>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</si>
  <si>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</si>
  <si>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</si>
  <si>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</si>
  <si>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</si>
  <si>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</si>
  <si>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</si>
  <si>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</si>
  <si>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</si>
  <si>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</si>
  <si>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</si>
  <si>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</si>
  <si>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</si>
  <si>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</si>
  <si>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</si>
  <si>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</si>
  <si>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</si>
  <si>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</si>
  <si>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</si>
  <si>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</si>
  <si>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</si>
  <si>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</si>
  <si>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</si>
  <si>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</si>
  <si>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</si>
  <si>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</si>
  <si>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</si>
  <si>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</si>
  <si>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</si>
  <si>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</si>
  <si>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</si>
  <si>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</si>
  <si>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</si>
  <si>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</si>
  <si>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</si>
  <si>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</si>
  <si>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</si>
  <si>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</si>
  <si>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</si>
  <si>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</si>
  <si>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</si>
  <si>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</si>
  <si>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</si>
  <si>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</si>
  <si>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</si>
  <si>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</si>
  <si>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</si>
  <si>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</si>
  <si>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</si>
  <si>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</si>
  <si>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</si>
  <si>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</si>
  <si>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</si>
  <si>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</si>
  <si>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</si>
  <si>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</si>
  <si>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</si>
  <si>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</si>
  <si>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</si>
  <si>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</si>
  <si>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</si>
  <si>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</si>
  <si>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</si>
  <si>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</si>
  <si>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</si>
  <si>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</si>
  <si>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</si>
  <si>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</si>
  <si>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</si>
  <si>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</si>
  <si>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</si>
  <si>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</si>
  <si>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</si>
  <si>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</si>
  <si>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</si>
  <si>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</si>
  <si>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</si>
  <si>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</si>
  <si>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</si>
  <si>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</si>
  <si>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</si>
  <si>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</si>
  <si>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</si>
  <si>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</si>
  <si>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</si>
  <si>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</si>
  <si>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</si>
  <si>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</si>
  <si>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</si>
  <si>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</si>
  <si>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</si>
  <si>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</si>
  <si>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</si>
  <si>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</si>
  <si>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</si>
  <si>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玉村町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</si>
  <si>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</si>
  <si>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</si>
  <si>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</si>
  <si>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</si>
  <si>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</si>
  <si>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</si>
  <si>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</si>
  <si>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</si>
  <si>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</si>
  <si>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</si>
  <si>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</si>
  <si>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</si>
  <si>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</si>
  <si>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</si>
  <si>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</si>
  <si>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</si>
  <si>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</si>
  <si>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</si>
  <si>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</si>
  <si>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</si>
  <si>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</si>
  <si>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</si>
  <si>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</si>
  <si>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</si>
  <si>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</si>
  <si>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</si>
  <si>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</si>
  <si>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</si>
  <si>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</si>
  <si>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</si>
  <si>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</si>
  <si>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</si>
  <si>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</si>
  <si>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</si>
  <si>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</si>
  <si>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</si>
  <si>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</si>
  <si>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</si>
  <si>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</si>
  <si>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</si>
  <si>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</si>
  <si>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</si>
  <si>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</si>
  <si>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</si>
  <si>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</si>
  <si>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</si>
  <si>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</si>
  <si>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</si>
  <si>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</si>
  <si>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</si>
  <si>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</si>
  <si>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</si>
  <si>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</si>
  <si>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</si>
  <si>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</si>
  <si>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</si>
  <si>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</si>
  <si>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</si>
  <si>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</si>
  <si>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</si>
  <si>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</si>
  <si>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</si>
  <si>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</si>
  <si>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</si>
  <si>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</si>
  <si>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</si>
  <si>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</si>
  <si>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</si>
  <si>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</si>
  <si>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</si>
  <si>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</si>
  <si>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</si>
  <si>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</si>
  <si>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</si>
  <si>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</si>
  <si>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</si>
  <si>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</si>
  <si>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</si>
  <si>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</si>
  <si>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</si>
  <si>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</si>
  <si>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</si>
  <si>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</si>
  <si>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</si>
  <si>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</si>
  <si>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</si>
  <si>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</si>
  <si>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</si>
  <si>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</si>
  <si>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</si>
  <si>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</si>
  <si>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</si>
  <si>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</si>
  <si>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</si>
  <si>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</si>
  <si>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</si>
  <si>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</si>
  <si>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</si>
  <si>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</si>
  <si>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</si>
  <si>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</si>
  <si>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</si>
  <si>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</si>
  <si>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</si>
  <si>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</si>
  <si>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</si>
  <si>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</si>
  <si>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</si>
  <si>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</si>
  <si>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</si>
  <si>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</si>
  <si>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</si>
  <si>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群馬県玉村町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</si>
  <si>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</si>
  <si>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</si>
  <si>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</si>
  <si>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</si>
  <si>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</si>
  <si>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</si>
  <si>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</si>
  <si>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</si>
  <si>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</si>
  <si>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</si>
  <si>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</si>
  <si>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</si>
  <si>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</si>
  <si>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</si>
  <si>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</si>
  <si>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</si>
  <si>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</si>
  <si>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</si>
  <si>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</si>
  <si>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</si>
  <si>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</si>
  <si>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</si>
  <si>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</si>
  <si>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</si>
  <si>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</si>
  <si>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</si>
  <si>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</si>
  <si>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</si>
  <si>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</si>
  <si>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</si>
  <si>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</si>
  <si>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</si>
  <si>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</si>
  <si>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</si>
  <si>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</si>
  <si>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</si>
  <si>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</si>
  <si>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</si>
  <si>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</si>
  <si>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</si>
  <si>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</si>
  <si>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</si>
  <si>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</si>
  <si>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</si>
  <si>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</si>
  <si>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</si>
  <si>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</si>
  <si>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</si>
  <si>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</si>
  <si>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</si>
  <si>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</si>
  <si>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</si>
  <si>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</si>
  <si>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</si>
  <si>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</si>
  <si>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</si>
  <si>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</si>
  <si>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</si>
  <si>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</si>
  <si>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</si>
  <si>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</si>
  <si>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</si>
  <si>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</si>
  <si>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</si>
  <si>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</si>
  <si>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</si>
  <si>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</si>
  <si>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</si>
  <si>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</si>
  <si>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</si>
  <si>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</si>
  <si>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</si>
  <si>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</si>
  <si>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</si>
  <si>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</si>
  <si>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</si>
  <si>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</si>
  <si>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</si>
  <si>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</si>
  <si>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</si>
  <si>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</si>
  <si>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</si>
  <si>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</si>
  <si>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</si>
  <si>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</si>
  <si>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</si>
  <si>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</si>
  <si>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</si>
  <si>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</si>
  <si>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</si>
  <si>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</si>
  <si>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</si>
  <si>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</si>
  <si>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</si>
  <si>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</si>
  <si>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</si>
  <si>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</si>
  <si>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</si>
  <si>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</si>
  <si>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</si>
  <si>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</si>
  <si>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</si>
  <si>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</si>
  <si>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</si>
  <si>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</si>
  <si>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</si>
  <si>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</si>
  <si>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</si>
  <si>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</si>
  <si>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</si>
  <si>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</si>
  <si>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</si>
  <si>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</si>
  <si>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</si>
  <si>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</si>
  <si>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</si>
  <si>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</si>
  <si>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</si>
  <si>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</si>
  <si>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</si>
  <si>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</si>
  <si>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</si>
  <si>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</si>
  <si>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</si>
  <si>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</si>
  <si>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</si>
  <si>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</si>
  <si>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</si>
  <si>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</si>
  <si>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</si>
  <si>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</si>
  <si>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</si>
  <si>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</si>
  <si>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</si>
  <si>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</si>
  <si>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</si>
  <si>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</si>
  <si>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</si>
  <si>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</si>
  <si>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</si>
  <si>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</si>
  <si>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</si>
  <si>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</si>
  <si>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</si>
  <si>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</si>
  <si>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</si>
  <si>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</si>
  <si>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</si>
  <si>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</si>
  <si>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</si>
  <si>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</si>
  <si>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</si>
  <si>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</si>
  <si>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</si>
  <si>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群馬県玉村町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</si>
  <si>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</si>
  <si>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</si>
  <si>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</si>
  <si>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</si>
  <si>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</si>
  <si>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</si>
  <si>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</si>
  <si>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</si>
  <si>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</si>
  <si>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</si>
  <si>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</si>
  <si>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</si>
  <si>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</si>
  <si>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</si>
  <si>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</si>
  <si>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</si>
  <si>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</si>
  <si>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</si>
  <si>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</si>
  <si>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</si>
  <si>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</si>
  <si>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</si>
  <si>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</si>
  <si>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</si>
  <si>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</si>
  <si>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</si>
  <si>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</si>
  <si>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</si>
  <si>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</si>
  <si>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</si>
  <si>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</si>
  <si>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</si>
  <si>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</si>
  <si>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</si>
  <si>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</si>
  <si>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</si>
  <si>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</si>
  <si>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介護予防サービス事業特別会計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</si>
  <si>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</si>
  <si>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</si>
  <si>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</si>
  <si>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</si>
  <si>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</si>
  <si>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</si>
  <si>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</si>
  <si>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</si>
  <si>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</si>
  <si>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</si>
  <si>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</si>
  <si>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</si>
  <si>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</si>
  <si>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</si>
  <si>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</si>
  <si>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</si>
  <si>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</si>
  <si>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</si>
  <si>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</si>
  <si>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</si>
  <si>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</si>
  <si>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</si>
  <si>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</si>
  <si>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</si>
  <si>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</si>
  <si>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</si>
  <si>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</si>
  <si>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</si>
  <si>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</si>
  <si>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</si>
  <si>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</si>
  <si>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</si>
  <si>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</si>
  <si>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</si>
  <si>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</si>
  <si>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</si>
  <si>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</si>
  <si>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</si>
  <si>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</si>
  <si>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</si>
  <si>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</si>
  <si>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</si>
  <si>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</si>
  <si>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</si>
  <si>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</si>
  <si>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</si>
  <si>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</si>
  <si>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</si>
  <si>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</si>
  <si>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</si>
  <si>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</si>
  <si>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</si>
  <si>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</si>
  <si>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</si>
  <si>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</si>
  <si>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</si>
  <si>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</si>
  <si>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</si>
  <si>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</si>
  <si>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</si>
  <si>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</si>
  <si>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</si>
  <si>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</si>
  <si>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</si>
  <si>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</si>
  <si>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</si>
  <si>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</si>
  <si>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介護予防サービス事業特別会計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</si>
  <si>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</si>
  <si>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</si>
  <si>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</si>
  <si>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</si>
  <si>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</si>
  <si>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</si>
  <si>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</si>
  <si>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</si>
  <si>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</si>
  <si>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</si>
  <si>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</si>
  <si>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</si>
  <si>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</si>
  <si>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</si>
  <si>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</si>
  <si>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</si>
  <si>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</si>
  <si>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</si>
  <si>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</si>
  <si>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</si>
  <si>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</si>
  <si>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</si>
  <si>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</si>
  <si>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</si>
  <si>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</si>
  <si>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</si>
  <si>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</si>
  <si>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</si>
  <si>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</si>
  <si>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</si>
  <si>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</si>
  <si>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</si>
  <si>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</si>
  <si>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</si>
  <si>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</si>
  <si>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</si>
  <si>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</si>
  <si>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</si>
  <si>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</si>
  <si>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</si>
  <si>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</si>
  <si>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</si>
  <si>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</si>
  <si>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</si>
  <si>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</si>
  <si>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</si>
  <si>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</si>
  <si>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</si>
  <si>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</si>
  <si>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</si>
  <si>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</si>
  <si>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</si>
  <si>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</si>
  <si>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</si>
  <si>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</si>
  <si>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</si>
  <si>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</si>
  <si>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</si>
  <si>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</si>
  <si>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</si>
  <si>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</si>
  <si>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</si>
  <si>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</si>
  <si>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</si>
  <si>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</si>
  <si>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</si>
  <si>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</si>
  <si>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</si>
  <si>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</si>
  <si>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</si>
  <si>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</si>
  <si>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</si>
  <si>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</si>
  <si>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</si>
  <si>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</si>
  <si>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</si>
  <si>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</si>
  <si>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</si>
  <si>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</si>
  <si>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</si>
  <si>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</si>
  <si>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</si>
  <si>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</si>
  <si>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</si>
  <si>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</si>
  <si>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6.88</t>
  </si>
  <si>
    <t>▲ 5.18</t>
  </si>
  <si>
    <t>▲ 3.37</t>
  </si>
  <si>
    <t>▲ 2.09</t>
  </si>
  <si>
    <t>一般会計</t>
  </si>
  <si>
    <t>水道事業会計</t>
  </si>
  <si>
    <t>介護保険特別会計</t>
  </si>
  <si>
    <t>国民健康保険特別会計</t>
  </si>
  <si>
    <t>下水道事業会計</t>
  </si>
  <si>
    <t>後期高齢者医療特別会計</t>
  </si>
  <si>
    <t>介護予防サービス事業特別会計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</si>
  <si>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</si>
  <si>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</si>
  <si>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</si>
  <si>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</si>
  <si>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</si>
  <si>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</si>
  <si>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</si>
  <si>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</si>
  <si>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玉村町農業公社</t>
    <rPh sb="0" eb="3">
      <t>タマムラマチ</t>
    </rPh>
    <rPh sb="3" eb="5">
      <t>ノウギョウ</t>
    </rPh>
    <rPh sb="5" eb="7">
      <t>コウシャ</t>
    </rPh>
    <phoneticPr fontId="2"/>
  </si>
  <si>
    <t>玉村町文化振興財団</t>
    <rPh sb="0" eb="3">
      <t>タマムラマチ</t>
    </rPh>
    <rPh sb="3" eb="5">
      <t>ブンカ</t>
    </rPh>
    <rPh sb="5" eb="7">
      <t>シンコウ</t>
    </rPh>
    <rPh sb="7" eb="9">
      <t>ザイダン</t>
    </rPh>
    <phoneticPr fontId="2"/>
  </si>
  <si>
    <t>玉村町土地開発公社</t>
    <rPh sb="0" eb="3">
      <t>タマムラマチ</t>
    </rPh>
    <rPh sb="3" eb="5">
      <t>トチ</t>
    </rPh>
    <rPh sb="5" eb="7">
      <t>カイハツ</t>
    </rPh>
    <rPh sb="7" eb="9">
      <t>コウシャ</t>
    </rPh>
    <phoneticPr fontId="2"/>
  </si>
  <si>
    <t>○</t>
  </si>
  <si>
    <t>-</t>
    <phoneticPr fontId="2"/>
  </si>
  <si>
    <t>群馬県市町村会館管理組合</t>
  </si>
  <si>
    <t>群馬県市町村総合事務組合</t>
  </si>
  <si>
    <t>群馬県後期高齢者医療広域連合（一般会計）</t>
  </si>
  <si>
    <t>群馬県後期高齢者医療広域連合（事業会計）</t>
  </si>
  <si>
    <t>ふるさと創生基金</t>
    <phoneticPr fontId="5"/>
  </si>
  <si>
    <t>都市計画事業基金</t>
    <phoneticPr fontId="5"/>
  </si>
  <si>
    <t>地域福祉基金</t>
    <phoneticPr fontId="5"/>
  </si>
  <si>
    <t>田中奨学基金</t>
    <phoneticPr fontId="5"/>
  </si>
  <si>
    <t>文化センター運営基金</t>
    <phoneticPr fontId="5"/>
  </si>
  <si>
    <t>　　　　－</t>
  </si>
  <si>
    <t>　　　　－</t>
    <phoneticPr fontId="2"/>
  </si>
  <si>
    <t>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</si>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</sst>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6E62-41D4-B0A5-4284A17680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38972</c:v>
                </c:pt>
                <c:pt idx="1">
                  <c:v>30159</c:v>
                </c:pt>
                <c:pt idx="2">
                  <c:v>26188</c:v>
                </c:pt>
                <c:pt idx="3">
                  <c:v>30108</c:v>
                </c:pt>
                <c:pt idx="4">
                  <c:v>27403</c:v>
                </c:pt>
              </c:numCache>
            </c:numRef>
          </c:val>
          <c:smooth val="0"/>
          <c:extLst>
            <c:ext xmlns:c16="http://schemas.microsoft.com/office/drawing/2014/chart" uri="{C3380CC4-5D6E-409C-BE32-E72D297353CC}">
              <c16:uniqueId val="{00000001-6E62-41D4-B0A5-4284A17680B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7.3</c:v>
                </c:pt>
                <c:pt idx="1">
                  <c:v>7.04</c:v>
                </c:pt>
                <c:pt idx="2">
                  <c:v>7.75</c:v>
                </c:pt>
                <c:pt idx="3">
                  <c:v>9.01</c:v>
                </c:pt>
                <c:pt idx="4">
                  <c:v>10.94</c:v>
                </c:pt>
              </c:numCache>
            </c:numRef>
          </c:val>
          <c:extLst>
            <c:ext xmlns:c16="http://schemas.microsoft.com/office/drawing/2014/chart" uri="{C3380CC4-5D6E-409C-BE32-E72D297353CC}">
              <c16:uniqueId val="{00000000-8C07-42F2-9139-8679FE1AD4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19.41</c:v>
                </c:pt>
                <c:pt idx="1">
                  <c:v>18.05</c:v>
                </c:pt>
                <c:pt idx="2">
                  <c:v>17.07</c:v>
                </c:pt>
                <c:pt idx="3">
                  <c:v>23.94</c:v>
                </c:pt>
                <c:pt idx="4">
                  <c:v>22.14</c:v>
                </c:pt>
              </c:numCache>
            </c:numRef>
          </c:val>
          <c:extLst>
            <c:ext xmlns:c16="http://schemas.microsoft.com/office/drawing/2014/chart" uri="{C3380CC4-5D6E-409C-BE32-E72D297353CC}">
              <c16:uniqueId val="{00000001-8C07-42F2-9139-8679FE1AD4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-6.88</c:v>
                </c:pt>
                <c:pt idx="1">
                  <c:v>-5.18</c:v>
                </c:pt>
                <c:pt idx="2">
                  <c:v>-3.37</c:v>
                </c:pt>
                <c:pt idx="3">
                  <c:v>4.03</c:v>
                </c:pt>
                <c:pt idx="4">
                  <c:v>-2.09</c:v>
                </c:pt>
              </c:numCache>
            </c:numRef>
          </c:val>
          <c:smooth val="0"/>
          <c:extLst>
            <c:ext xmlns:c16="http://schemas.microsoft.com/office/drawing/2014/chart" uri="{C3380CC4-5D6E-409C-BE32-E72D297353CC}">
              <c16:uniqueId val="{00000002-8C07-42F2-9139-8679FE1AD4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0.53</c:v>
                </c:pt>
                <c:pt idx="2">
                  <c:v>#N/A</c:v>
                </c:pt>
                <c:pt idx="3">
                  <c:v>14.57</c:v>
                </c:pt>
                <c:pt idx="4">
                  <c:v>#N/A</c:v>
                </c:pt>
                <c:pt idx="5">
                  <c:v>14.3</c:v>
                </c:pt>
                <c:pt idx="6">
                  <c:v>#N/A</c:v>
                </c:pt>
                <c:pt idx="7">
                  <c:v>14.25</c:v>
                </c:pt>
                <c:pt idx="8">
                  <c:v>0</c:v>
                </c:pt>
                <c:pt idx="9">
                  <c:v>0</c:v>
                </c:pt>
              </c:numCache>
            </c:numRef>
          </c:val>
          <c:extLst>
            <c:ext xmlns:c16="http://schemas.microsoft.com/office/drawing/2014/chart" uri="{C3380CC4-5D6E-409C-BE32-E72D297353CC}">
              <c16:uniqueId val="{00000000-E64B-463A-9635-5E8CBE9BA2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4B-463A-9635-5E8CBE9BA28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64B-463A-9635-5E8CBE9BA28F}"/>
            </c:ext>
          </c:extLst>
        </c:ser>
        <c:ser>
          <c:idx val="3"/>
          <c:order val="3"/>
          <c:tx>
            <c:strRef>
              <c:f>データシート!$A$30</c:f>
              <c:strCache>
                <c:ptCount val="1"/>
                <c:pt idx="0">
                  <c:v>介護予防サービス事業特別会計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64B-463A-9635-5E8CBE9BA28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0.04</c:v>
                </c:pt>
                <c:pt idx="6">
                  <c:v>#N/A</c:v>
                </c:pt>
                <c:pt idx="7">
                  <c:v>0.01</c:v>
                </c:pt>
                <c:pt idx="8">
                  <c:v>#N/A</c:v>
                </c:pt>
                <c:pt idx="9">
                  <c:v>0.02</c:v>
                </c:pt>
              </c:numCache>
            </c:numRef>
          </c:val>
          <c:extLst>
            <c:ext xmlns:c16="http://schemas.microsoft.com/office/drawing/2014/chart" uri="{C3380CC4-5D6E-409C-BE32-E72D297353CC}">
              <c16:uniqueId val="{00000004-E64B-463A-9635-5E8CBE9BA28F}"/>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1.24</c:v>
                </c:pt>
              </c:numCache>
            </c:numRef>
          </c:val>
          <c:extLst>
            <c:ext xmlns:c16="http://schemas.microsoft.com/office/drawing/2014/chart" uri="{C3380CC4-5D6E-409C-BE32-E72D297353CC}">
              <c16:uniqueId val="{00000005-E64B-463A-9635-5E8CBE9BA28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2.37</c:v>
                </c:pt>
                <c:pt idx="2">
                  <c:v>#N/A</c:v>
                </c:pt>
                <c:pt idx="3">
                  <c:v>1.99</c:v>
                </c:pt>
                <c:pt idx="4">
                  <c:v>#N/A</c:v>
                </c:pt>
                <c:pt idx="5">
                  <c:v>2.12</c:v>
                </c:pt>
                <c:pt idx="6">
                  <c:v>#N/A</c:v>
                </c:pt>
                <c:pt idx="7">
                  <c:v>2.06</c:v>
                </c:pt>
                <c:pt idx="8">
                  <c:v>#N/A</c:v>
                </c:pt>
                <c:pt idx="9">
                  <c:v>1.86</c:v>
                </c:pt>
              </c:numCache>
            </c:numRef>
          </c:val>
          <c:extLst>
            <c:ext xmlns:c16="http://schemas.microsoft.com/office/drawing/2014/chart" uri="{C3380CC4-5D6E-409C-BE32-E72D297353CC}">
              <c16:uniqueId val="{00000006-E64B-463A-9635-5E8CBE9BA28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2.85</c:v>
                </c:pt>
                <c:pt idx="2">
                  <c:v>#N/A</c:v>
                </c:pt>
                <c:pt idx="3">
                  <c:v>1.74</c:v>
                </c:pt>
                <c:pt idx="4">
                  <c:v>#N/A</c:v>
                </c:pt>
                <c:pt idx="5">
                  <c:v>3.54</c:v>
                </c:pt>
                <c:pt idx="6">
                  <c:v>#N/A</c:v>
                </c:pt>
                <c:pt idx="7">
                  <c:v>3.55</c:v>
                </c:pt>
                <c:pt idx="8">
                  <c:v>#N/A</c:v>
                </c:pt>
                <c:pt idx="9">
                  <c:v>3.15</c:v>
                </c:pt>
              </c:numCache>
            </c:numRef>
          </c:val>
          <c:extLst>
            <c:ext xmlns:c16="http://schemas.microsoft.com/office/drawing/2014/chart" uri="{C3380CC4-5D6E-409C-BE32-E72D297353CC}">
              <c16:uniqueId val="{00000007-E64B-463A-9635-5E8CBE9BA28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8.42</c:v>
                </c:pt>
                <c:pt idx="2">
                  <c:v>#N/A</c:v>
                </c:pt>
                <c:pt idx="3">
                  <c:v>9.19</c:v>
                </c:pt>
                <c:pt idx="4">
                  <c:v>#N/A</c:v>
                </c:pt>
                <c:pt idx="5">
                  <c:v>10.15</c:v>
                </c:pt>
                <c:pt idx="6">
                  <c:v>#N/A</c:v>
                </c:pt>
                <c:pt idx="7">
                  <c:v>10.69</c:v>
                </c:pt>
                <c:pt idx="8">
                  <c:v>#N/A</c:v>
                </c:pt>
                <c:pt idx="9">
                  <c:v>10.37</c:v>
                </c:pt>
              </c:numCache>
            </c:numRef>
          </c:val>
          <c:extLst>
            <c:ext xmlns:c16="http://schemas.microsoft.com/office/drawing/2014/chart" uri="{C3380CC4-5D6E-409C-BE32-E72D297353CC}">
              <c16:uniqueId val="{00000008-E64B-463A-9635-5E8CBE9BA28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7.29</c:v>
                </c:pt>
                <c:pt idx="2">
                  <c:v>#N/A</c:v>
                </c:pt>
                <c:pt idx="3">
                  <c:v>7.03</c:v>
                </c:pt>
                <c:pt idx="4">
                  <c:v>#N/A</c:v>
                </c:pt>
                <c:pt idx="5">
                  <c:v>7.74</c:v>
                </c:pt>
                <c:pt idx="6">
                  <c:v>#N/A</c:v>
                </c:pt>
                <c:pt idx="7">
                  <c:v>9.01</c:v>
                </c:pt>
                <c:pt idx="8">
                  <c:v>#N/A</c:v>
                </c:pt>
                <c:pt idx="9">
                  <c:v>10.94</c:v>
                </c:pt>
              </c:numCache>
            </c:numRef>
          </c:val>
          <c:extLst>
            <c:ext xmlns:c16="http://schemas.microsoft.com/office/drawing/2014/chart" uri="{C3380CC4-5D6E-409C-BE32-E72D297353CC}">
              <c16:uniqueId val="{00000009-E64B-463A-9635-5E8CBE9BA28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954</c:v>
                </c:pt>
                <c:pt idx="5">
                  <c:v>961</c:v>
                </c:pt>
                <c:pt idx="8">
                  <c:v>963</c:v>
                </c:pt>
                <c:pt idx="11">
                  <c:v>981</c:v>
                </c:pt>
                <c:pt idx="14">
                  <c:v>935</c:v>
                </c:pt>
              </c:numCache>
            </c:numRef>
          </c:val>
          <c:extLst>
            <c:ext xmlns:c16="http://schemas.microsoft.com/office/drawing/2014/chart" uri="{C3380CC4-5D6E-409C-BE32-E72D297353CC}">
              <c16:uniqueId val="{00000000-4C17-4773-BBC1-ABFCFA0DE1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17-4773-BBC1-ABFCFA0DE1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C17-4773-BBC1-ABFCFA0DE1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17-4773-BBC1-ABFCFA0DE1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270</c:v>
                </c:pt>
                <c:pt idx="3">
                  <c:v>291</c:v>
                </c:pt>
                <c:pt idx="6">
                  <c:v>322</c:v>
                </c:pt>
                <c:pt idx="9">
                  <c:v>334</c:v>
                </c:pt>
                <c:pt idx="12">
                  <c:v>297</c:v>
                </c:pt>
              </c:numCache>
            </c:numRef>
          </c:val>
          <c:extLst>
            <c:ext xmlns:c16="http://schemas.microsoft.com/office/drawing/2014/chart" uri="{C3380CC4-5D6E-409C-BE32-E72D297353CC}">
              <c16:uniqueId val="{00000004-4C17-4773-BBC1-ABFCFA0DE1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17-4773-BBC1-ABFCFA0DE1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17-4773-BBC1-ABFCFA0DE1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930</c:v>
                </c:pt>
                <c:pt idx="3">
                  <c:v>948</c:v>
                </c:pt>
                <c:pt idx="6">
                  <c:v>956</c:v>
                </c:pt>
                <c:pt idx="9">
                  <c:v>902</c:v>
                </c:pt>
                <c:pt idx="12">
                  <c:v>896</c:v>
                </c:pt>
              </c:numCache>
            </c:numRef>
          </c:val>
          <c:extLst>
            <c:ext xmlns:c16="http://schemas.microsoft.com/office/drawing/2014/chart" uri="{C3380CC4-5D6E-409C-BE32-E72D297353CC}">
              <c16:uniqueId val="{00000007-4C17-4773-BBC1-ABFCFA0DE1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246</c:v>
                </c:pt>
                <c:pt idx="2">
                  <c:v>#N/A</c:v>
                </c:pt>
                <c:pt idx="3">
                  <c:v>#N/A</c:v>
                </c:pt>
                <c:pt idx="4">
                  <c:v>278</c:v>
                </c:pt>
                <c:pt idx="5">
                  <c:v>#N/A</c:v>
                </c:pt>
                <c:pt idx="6">
                  <c:v>#N/A</c:v>
                </c:pt>
                <c:pt idx="7">
                  <c:v>315</c:v>
                </c:pt>
                <c:pt idx="8">
                  <c:v>#N/A</c:v>
                </c:pt>
                <c:pt idx="9">
                  <c:v>#N/A</c:v>
                </c:pt>
                <c:pt idx="10">
                  <c:v>255</c:v>
                </c:pt>
                <c:pt idx="11">
                  <c:v>#N/A</c:v>
                </c:pt>
                <c:pt idx="12">
                  <c:v>#N/A</c:v>
                </c:pt>
                <c:pt idx="13">
                  <c:v>258</c:v>
                </c:pt>
                <c:pt idx="14">
                  <c:v>#N/A</c:v>
                </c:pt>
              </c:numCache>
            </c:numRef>
          </c:val>
          <c:smooth val="0"/>
          <c:extLst>
            <c:ext xmlns:c16="http://schemas.microsoft.com/office/drawing/2014/chart" uri="{C3380CC4-5D6E-409C-BE32-E72D297353CC}">
              <c16:uniqueId val="{00000008-4C17-4773-BBC1-ABFCFA0DE1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11462</c:v>
                </c:pt>
                <c:pt idx="5">
                  <c:v>11428</c:v>
                </c:pt>
                <c:pt idx="8">
                  <c:v>11403</c:v>
                </c:pt>
                <c:pt idx="11">
                  <c:v>11256</c:v>
                </c:pt>
                <c:pt idx="14">
                  <c:v>11185</c:v>
                </c:pt>
              </c:numCache>
            </c:numRef>
          </c:val>
          <c:extLst>
            <c:ext xmlns:c16="http://schemas.microsoft.com/office/drawing/2014/chart" uri="{C3380CC4-5D6E-409C-BE32-E72D297353CC}">
              <c16:uniqueId val="{00000000-E16E-46CB-88B1-4FB76597CB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831</c:v>
                </c:pt>
                <c:pt idx="5">
                  <c:v>771</c:v>
                </c:pt>
                <c:pt idx="8">
                  <c:v>722</c:v>
                </c:pt>
                <c:pt idx="11">
                  <c:v>740</c:v>
                </c:pt>
                <c:pt idx="14">
                  <c:v>786</c:v>
                </c:pt>
              </c:numCache>
            </c:numRef>
          </c:val>
          <c:extLst>
            <c:ext xmlns:c16="http://schemas.microsoft.com/office/drawing/2014/chart" uri="{C3380CC4-5D6E-409C-BE32-E72D297353CC}">
              <c16:uniqueId val="{00000001-E16E-46CB-88B1-4FB76597CB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2416</c:v>
                </c:pt>
                <c:pt idx="5">
                  <c:v>2521</c:v>
                </c:pt>
                <c:pt idx="8">
                  <c:v>2334</c:v>
                </c:pt>
                <c:pt idx="11">
                  <c:v>3209</c:v>
                </c:pt>
                <c:pt idx="14">
                  <c:v>3298</c:v>
                </c:pt>
              </c:numCache>
            </c:numRef>
          </c:val>
          <c:extLst>
            <c:ext xmlns:c16="http://schemas.microsoft.com/office/drawing/2014/chart" uri="{C3380CC4-5D6E-409C-BE32-E72D297353CC}">
              <c16:uniqueId val="{00000002-E16E-46CB-88B1-4FB76597CB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6E-46CB-88B1-4FB76597CB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6E-46CB-88B1-4FB76597CB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5</c:v>
                </c:pt>
                <c:pt idx="9">
                  <c:v>18</c:v>
                </c:pt>
                <c:pt idx="12">
                  <c:v>1</c:v>
                </c:pt>
              </c:numCache>
            </c:numRef>
          </c:val>
          <c:extLst>
            <c:ext xmlns:c16="http://schemas.microsoft.com/office/drawing/2014/chart" uri="{C3380CC4-5D6E-409C-BE32-E72D297353CC}">
              <c16:uniqueId val="{00000005-E16E-46CB-88B1-4FB76597CB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6E-46CB-88B1-4FB76597CB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16E-46CB-88B1-4FB76597CB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4901</c:v>
                </c:pt>
                <c:pt idx="3">
                  <c:v>4891</c:v>
                </c:pt>
                <c:pt idx="6">
                  <c:v>5047</c:v>
                </c:pt>
                <c:pt idx="9">
                  <c:v>5201</c:v>
                </c:pt>
                <c:pt idx="12">
                  <c:v>5376</c:v>
                </c:pt>
              </c:numCache>
            </c:numRef>
          </c:val>
          <c:extLst>
            <c:ext xmlns:c16="http://schemas.microsoft.com/office/drawing/2014/chart" uri="{C3380CC4-5D6E-409C-BE32-E72D297353CC}">
              <c16:uniqueId val="{00000008-E16E-46CB-88B1-4FB76597CB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16E-46CB-88B1-4FB76597CB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10401</c:v>
                </c:pt>
                <c:pt idx="3">
                  <c:v>10157</c:v>
                </c:pt>
                <c:pt idx="6">
                  <c:v>9894</c:v>
                </c:pt>
                <c:pt idx="9">
                  <c:v>9643</c:v>
                </c:pt>
                <c:pt idx="12">
                  <c:v>9416</c:v>
                </c:pt>
              </c:numCache>
            </c:numRef>
          </c:val>
          <c:extLst>
            <c:ext xmlns:c16="http://schemas.microsoft.com/office/drawing/2014/chart" uri="{C3380CC4-5D6E-409C-BE32-E72D297353CC}">
              <c16:uniqueId val="{0000000A-E16E-46CB-88B1-4FB76597CB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593</c:v>
                </c:pt>
                <c:pt idx="2">
                  <c:v>#N/A</c:v>
                </c:pt>
                <c:pt idx="3">
                  <c:v>#N/A</c:v>
                </c:pt>
                <c:pt idx="4">
                  <c:v>327</c:v>
                </c:pt>
                <c:pt idx="5">
                  <c:v>#N/A</c:v>
                </c:pt>
                <c:pt idx="6">
                  <c:v>#N/A</c:v>
                </c:pt>
                <c:pt idx="7">
                  <c:v>487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16E-46CB-88B1-4FB76597CB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1223</c:v>
                </c:pt>
                <c:pt idx="1">
                  <c:v>1703</c:v>
                </c:pt>
                <c:pt idx="2">
                  <c:v>1683</c:v>
                </c:pt>
              </c:numCache>
            </c:numRef>
          </c:val>
          <c:extLst>
            <c:ext xmlns:c16="http://schemas.microsoft.com/office/drawing/2014/chart" uri="{C3380CC4-5D6E-409C-BE32-E72D297353CC}">
              <c16:uniqueId val="{00000000-195C-4474-BAB0-4A6F84CA23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400</c:v>
                </c:pt>
                <c:pt idx="1">
                  <c:v>401</c:v>
                </c:pt>
                <c:pt idx="2">
                  <c:v>401</c:v>
                </c:pt>
              </c:numCache>
            </c:numRef>
          </c:val>
          <c:extLst>
            <c:ext xmlns:c16="http://schemas.microsoft.com/office/drawing/2014/chart" uri="{C3380CC4-5D6E-409C-BE32-E72D297353CC}">
              <c16:uniqueId val="{00000001-195C-4474-BAB0-4A6F84CA23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451</c:v>
                </c:pt>
                <c:pt idx="1">
                  <c:v>534</c:v>
                </c:pt>
                <c:pt idx="2">
                  <c:v>493</c:v>
                </c:pt>
              </c:numCache>
            </c:numRef>
          </c:val>
          <c:extLst>
            <c:ext xmlns:c16="http://schemas.microsoft.com/office/drawing/2014/chart" uri="{C3380CC4-5D6E-409C-BE32-E72D297353CC}">
              <c16:uniqueId val="{00000002-195C-4474-BAB0-4A6F84CA23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一般会計の元利償還金は、今年度は前年度比で</a:t>
          </a:r>
          <a:r>
            <a:rPr kumimoji="1" lang="en-US" altLang="ja-JP" sz="1300">
              <a:latin typeface="ＭＳ ゴシック" pitchFamily="49" charset="-128"/>
              <a:ea typeface="ＭＳ ゴシック" pitchFamily="49" charset="-128"/>
            </a:rPr>
            <a:t>0.7%</a:t>
          </a:r>
          <a:r>
            <a:rPr kumimoji="1" lang="ja-JP" altLang="en-US" sz="1300">
              <a:latin typeface="ＭＳ ゴシック" pitchFamily="49" charset="-128"/>
              <a:ea typeface="ＭＳ ゴシック" pitchFamily="49" charset="-128"/>
            </a:rPr>
            <a:t>減となっている。主な要因としては、地域総合整備資金貸付事業債（ふるさと融資）（</a:t>
          </a:r>
          <a:r>
            <a:rPr kumimoji="1" lang="en-US" altLang="ja-JP" sz="1300">
              <a:latin typeface="ＭＳ ゴシック" pitchFamily="49" charset="-128"/>
              <a:ea typeface="ＭＳ ゴシック" pitchFamily="49" charset="-128"/>
            </a:rPr>
            <a:t>H21</a:t>
          </a:r>
          <a:r>
            <a:rPr kumimoji="1" lang="ja-JP" altLang="en-US" sz="1300">
              <a:latin typeface="ＭＳ ゴシック" pitchFamily="49" charset="-128"/>
              <a:ea typeface="ＭＳ ゴシック" pitchFamily="49" charset="-128"/>
            </a:rPr>
            <a:t>借入）や公営住宅建設事業債（</a:t>
          </a:r>
          <a:r>
            <a:rPr kumimoji="1" lang="en-US" altLang="ja-JP" sz="1300">
              <a:latin typeface="ＭＳ ゴシック" pitchFamily="49" charset="-128"/>
              <a:ea typeface="ＭＳ ゴシック" pitchFamily="49" charset="-128"/>
            </a:rPr>
            <a:t>H11</a:t>
          </a:r>
          <a:r>
            <a:rPr kumimoji="1" lang="ja-JP" altLang="en-US" sz="1300">
              <a:latin typeface="ＭＳ ゴシック" pitchFamily="49" charset="-128"/>
              <a:ea typeface="ＭＳ ゴシック" pitchFamily="49" charset="-128"/>
            </a:rPr>
            <a:t>借入）、臨時地方道整備事業債（</a:t>
          </a:r>
          <a:r>
            <a:rPr kumimoji="1" lang="en-US" altLang="ja-JP" sz="1300">
              <a:latin typeface="ＭＳ ゴシック" pitchFamily="49" charset="-128"/>
              <a:ea typeface="ＭＳ ゴシック" pitchFamily="49" charset="-128"/>
            </a:rPr>
            <a:t>H16</a:t>
          </a:r>
          <a:r>
            <a:rPr kumimoji="1" lang="ja-JP" altLang="en-US" sz="1300">
              <a:latin typeface="ＭＳ ゴシック" pitchFamily="49" charset="-128"/>
              <a:ea typeface="ＭＳ ゴシック" pitchFamily="49" charset="-128"/>
            </a:rPr>
            <a:t>借入）、北部公園整備事業債（Ｈ</a:t>
          </a:r>
          <a:r>
            <a:rPr kumimoji="1" lang="en-US" altLang="ja-JP" sz="1300">
              <a:latin typeface="ＭＳ ゴシック" pitchFamily="49" charset="-128"/>
              <a:ea typeface="ＭＳ ゴシック" pitchFamily="49" charset="-128"/>
            </a:rPr>
            <a:t>11</a:t>
          </a:r>
          <a:r>
            <a:rPr kumimoji="1" lang="ja-JP" altLang="en-US" sz="1300">
              <a:latin typeface="ＭＳ ゴシック" pitchFamily="49" charset="-128"/>
              <a:ea typeface="ＭＳ ゴシック" pitchFamily="49" charset="-128"/>
            </a:rPr>
            <a:t>借入）等の償還終了が挙げられる。</a:t>
          </a:r>
        </a:p>
        <a:p>
          <a:r>
            <a:rPr kumimoji="1" lang="ja-JP" altLang="en-US" sz="1300">
              <a:latin typeface="ＭＳ ゴシック" pitchFamily="49" charset="-128"/>
              <a:ea typeface="ＭＳ ゴシック" pitchFamily="49" charset="-128"/>
            </a:rPr>
            <a:t>　公営企業債（下水道事業債）の元利償還金に対する繰入金は対前年度比で</a:t>
          </a:r>
          <a:r>
            <a:rPr kumimoji="1" lang="en-US" altLang="ja-JP" sz="1300">
              <a:latin typeface="ＭＳ ゴシック" pitchFamily="49" charset="-128"/>
              <a:ea typeface="ＭＳ ゴシック" pitchFamily="49" charset="-128"/>
            </a:rPr>
            <a:t>11.1</a:t>
          </a:r>
          <a:r>
            <a:rPr kumimoji="1" lang="ja-JP" altLang="en-US" sz="1300">
              <a:latin typeface="ＭＳ ゴシック" pitchFamily="49" charset="-128"/>
              <a:ea typeface="ＭＳ ゴシック" pitchFamily="49" charset="-128"/>
            </a:rPr>
            <a:t>％の減となった。</a:t>
          </a:r>
        </a:p>
        <a:p>
          <a:r>
            <a:rPr kumimoji="1" lang="ja-JP" altLang="en-US" sz="1300">
              <a:latin typeface="ＭＳ ゴシック" pitchFamily="49" charset="-128"/>
              <a:ea typeface="ＭＳ ゴシック" pitchFamily="49" charset="-128"/>
            </a:rPr>
            <a:t>　今後も、引き続き事業を適切に選択し、過度に地方債の発行に頼ることのない財政運営を心がけることで、中長期的な公債費負担の平準化を図る。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該当する積立なし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将来負担額である一般会計等に係る地方債の現在高は、前年度比</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％減となった。これは、地域総合整備資金貸付事業債（ふるさと融資）（</a:t>
          </a:r>
          <a:r>
            <a:rPr kumimoji="1" lang="en-US" altLang="ja-JP" sz="1300">
              <a:latin typeface="ＭＳ ゴシック" pitchFamily="49" charset="-128"/>
              <a:ea typeface="ＭＳ ゴシック" pitchFamily="49" charset="-128"/>
            </a:rPr>
            <a:t>H21</a:t>
          </a:r>
          <a:r>
            <a:rPr kumimoji="1" lang="ja-JP" altLang="en-US" sz="1300">
              <a:latin typeface="ＭＳ ゴシック" pitchFamily="49" charset="-128"/>
              <a:ea typeface="ＭＳ ゴシック" pitchFamily="49" charset="-128"/>
            </a:rPr>
            <a:t>借入）や公営住宅建設事業債（</a:t>
          </a:r>
          <a:r>
            <a:rPr kumimoji="1" lang="en-US" altLang="ja-JP" sz="1300">
              <a:latin typeface="ＭＳ ゴシック" pitchFamily="49" charset="-128"/>
              <a:ea typeface="ＭＳ ゴシック" pitchFamily="49" charset="-128"/>
            </a:rPr>
            <a:t>H11</a:t>
          </a:r>
          <a:r>
            <a:rPr kumimoji="1" lang="ja-JP" altLang="en-US" sz="1300">
              <a:latin typeface="ＭＳ ゴシック" pitchFamily="49" charset="-128"/>
              <a:ea typeface="ＭＳ ゴシック" pitchFamily="49" charset="-128"/>
            </a:rPr>
            <a:t>借入）、臨時地方道整備事業債（</a:t>
          </a:r>
          <a:r>
            <a:rPr kumimoji="1" lang="en-US" altLang="ja-JP" sz="1300">
              <a:latin typeface="ＭＳ ゴシック" pitchFamily="49" charset="-128"/>
              <a:ea typeface="ＭＳ ゴシック" pitchFamily="49" charset="-128"/>
            </a:rPr>
            <a:t>H16</a:t>
          </a:r>
          <a:r>
            <a:rPr kumimoji="1" lang="ja-JP" altLang="en-US" sz="1300">
              <a:latin typeface="ＭＳ ゴシック" pitchFamily="49" charset="-128"/>
              <a:ea typeface="ＭＳ ゴシック" pitchFamily="49" charset="-128"/>
            </a:rPr>
            <a:t>借入）、北部公園整備事業債（Ｈ</a:t>
          </a:r>
          <a:r>
            <a:rPr kumimoji="1" lang="en-US" altLang="ja-JP" sz="1300">
              <a:latin typeface="ＭＳ ゴシック" pitchFamily="49" charset="-128"/>
              <a:ea typeface="ＭＳ ゴシック" pitchFamily="49" charset="-128"/>
            </a:rPr>
            <a:t>11</a:t>
          </a:r>
          <a:r>
            <a:rPr kumimoji="1" lang="ja-JP" altLang="en-US" sz="1300">
              <a:latin typeface="ＭＳ ゴシック" pitchFamily="49" charset="-128"/>
              <a:ea typeface="ＭＳ ゴシック" pitchFamily="49" charset="-128"/>
            </a:rPr>
            <a:t>借入）等の償還終了が主な要因と考えられる。</a:t>
          </a:r>
        </a:p>
        <a:p>
          <a:r>
            <a:rPr kumimoji="1" lang="ja-JP" altLang="en-US" sz="1300">
              <a:latin typeface="ＭＳ ゴシック" pitchFamily="49" charset="-128"/>
              <a:ea typeface="ＭＳ ゴシック" pitchFamily="49" charset="-128"/>
            </a:rPr>
            <a:t>　公営企業債（下水道事業債）の繰入見込額は、平成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年度以降は増加傾向であったところ、</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年と減少し、</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年から増加傾向にある。</a:t>
          </a:r>
        </a:p>
        <a:p>
          <a:r>
            <a:rPr kumimoji="1" lang="ja-JP" altLang="en-US" sz="1300">
              <a:latin typeface="ＭＳ ゴシック" pitchFamily="49" charset="-128"/>
              <a:ea typeface="ＭＳ ゴシック" pitchFamily="49" charset="-128"/>
            </a:rPr>
            <a:t>　基準財政需要額算入見込額は、対前年度比で</a:t>
          </a:r>
          <a:r>
            <a:rPr kumimoji="1" lang="en-US" altLang="ja-JP" sz="1300">
              <a:latin typeface="ＭＳ ゴシック" pitchFamily="49" charset="-128"/>
              <a:ea typeface="ＭＳ ゴシック" pitchFamily="49" charset="-128"/>
            </a:rPr>
            <a:t>0.6</a:t>
          </a:r>
          <a:r>
            <a:rPr kumimoji="1" lang="ja-JP" altLang="en-US" sz="1300">
              <a:latin typeface="ＭＳ ゴシック" pitchFamily="49" charset="-128"/>
              <a:ea typeface="ＭＳ ゴシック" pitchFamily="49" charset="-128"/>
            </a:rPr>
            <a:t>％減少、充当可能財源については、町税収入の増加や文化センター周辺宅地造成事業に伴う土地売払収入等により、充当可能基金及び充当可能特定歳入が増加し、将来負担比率は算定されなかった。</a:t>
          </a:r>
        </a:p>
        <a:p>
          <a:r>
            <a:rPr kumimoji="1" lang="ja-JP" altLang="en-US" sz="1300">
              <a:latin typeface="ＭＳ ゴシック" pitchFamily="49" charset="-128"/>
              <a:ea typeface="ＭＳ ゴシック" pitchFamily="49" charset="-128"/>
            </a:rPr>
            <a:t>　今後、地方債発行に際しては、後年度の元利償還金が基準財政需要額に算入される地方債を選択するとともに、新規事業の実施にあたっては将来の財政負担を見極め、持続可能な財政運営に努める。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群馬県玉村町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高崎玉村ｽﾏｰﾄ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北地区発掘事業のため都市計画事業基金を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万円取り崩した。財政調整基金では取り崩しと積立により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大型事業の推進等により平成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減少が著しいが、近年では基金取り崩しの抑制のため事務事業見直し等による歳出改革を行い、民間委託・指定管理者制度の活用により経常的経費の削減に努めている。今年度は町税や各種交付金、地方交付税等が増加したこともあり財政調整基金の大幅な取り崩しを抑制することができた。今後は、個別施設計画による公共施設の適正な管理運営の実施、地域福祉計画や居場所づくりの推進による社会保障関係経費の抑制に努め、基金残高を考慮しながらバランスの取れた効率的な財政運営を目指していく。また、安定的な自主財源確保のため、ふるさと納税の推進や積極的な企業誘致、徹底した滞納整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ふるさと創生基金：歴史、伝統、文化、産業を活かした地域づくりの増進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都市計画事業基金：都市計画法に基づいて行う都市計画事業又は土地区画整理法に基づいて行う土地区画整理事業の推進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地域福祉基金：高齢者、障害者及び児童の保健福祉の向上を図る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田中奨学基金：経済的な理由により就学困難な者に対し奨学金を支給する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文化センター運営基金：文化センターの管理運営</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都市計画事業基金：高崎玉村ｽﾏｰﾄ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北地区発掘事業のため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地域福祉基金：寄附分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田中奨学基金：寄附分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新型コロナウイルス感染症拡大防止に伴う町民行事の中止により、ふるさと創生基金を取り崩さなかったものの、都市計画事業基金等の取り崩しにより、その他特定目的基金全体で前年度から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財源不足として今後も基金を取り崩す見込みだが、「人口減少対策」「財政の健全化」を推進し安定的な自主財源の確保に努め、基金残高を考慮しながらバランスの取れた効率的な財政運営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社会保障関連経費の増加、公共施設等の老朽化対策等の財源不足のため、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万円の取り崩しを行ったが、令和元年度決算剰余金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社会保障関連経費の増加に加え、老朽化が進んでいる公共施設等（特に庁舎・クリーンセンター・学校施設）の整備・改修に多額の費用を要することが想定され、今後もやむをえず基金を取崩すことが見込まれる。基金残高を考慮しながらバランスの取れた効率的な財政運営により取り崩しの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令和元年度に債券運用を始めたことにより利子が増加し、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より効率的かつ安全な基金管理に努める。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36,298
35,251
25.78
15,908,472
15,005,908
831,839
7,600,953
9,415,874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法人住民税が減少したものの、個人住民税や固定資産税等の地方税が増加したことにより、昨年度と同指数の</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今後、東部工業団地の拡張、高崎玉村スマート</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周辺地区産業拠点整備を進め、企業誘致や産業振興を図ることにより、伸張性のある税源の確保と雇用環境の改善に努める。また、人口減少対策として文化センター周辺まちづくり事業により住環境を整備していることから、税収の安定確保に繋げる。今後も既存事業をゼロベースの視点で見直す等の歳出抑制を徹底し、適正な債権管理を実施する等の財源の積極的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129822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143228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90.9</a:t>
          </a:r>
          <a:r>
            <a:rPr kumimoji="1" lang="ja-JP" altLang="en-US" sz="1300">
              <a:latin typeface="ＭＳ Ｐゴシック" panose="020B0600070205080204" pitchFamily="50" charset="-128"/>
              <a:ea typeface="ＭＳ Ｐゴシック" panose="020B0600070205080204" pitchFamily="50" charset="-128"/>
            </a:rPr>
            <a:t>％となった。地方税、各種交付金、地方交付税等の経常一般財源の増加が経常経費の増加を大きく上回ったため比率が改善に振れているが、過去４年いずれも類似団体平均を上回っており、いまだ高い水準にある。</a:t>
          </a:r>
        </a:p>
        <a:p>
          <a:r>
            <a:rPr kumimoji="1" lang="ja-JP" altLang="en-US" sz="1300">
              <a:latin typeface="ＭＳ Ｐゴシック" panose="020B0600070205080204" pitchFamily="50" charset="-128"/>
              <a:ea typeface="ＭＳ Ｐゴシック" panose="020B0600070205080204" pitchFamily="50" charset="-128"/>
            </a:rPr>
            <a:t>　今後も安定的な自主財源確保のため、ふるさと納税の推進や積極的な企業誘致、徹底した滞納整理に努める。また、さらなる歳出抑制のため事務事業の見直しを徹底し、民間委託・指定管理者制度の活用により経常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47943</xdr:rowOff>
    </xdr:from>
    <xdr:to>
      <xdr:col>23</xdr:col>
      <xdr:colOff>133350</xdr:colOff>
      <xdr:row>64</xdr:row>
      <xdr:rowOff>111760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49293"/>
          <a:ext cx="838200" cy="2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65</xdr:row>
      <xdr:rowOff>18732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08456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18732</xdr:rowOff>
    </xdr:from>
    <xdr:to>
      <xdr:col>15</xdr:col>
      <xdr:colOff>82550</xdr:colOff>
      <xdr:row>65</xdr:row>
      <xdr:rowOff>79057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16298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79057</xdr:rowOff>
    </xdr:from>
    <xdr:to>
      <xdr:col>11</xdr:col>
      <xdr:colOff>31750</xdr:colOff>
      <xdr:row>65</xdr:row>
      <xdr:rowOff>121285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22330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168593</xdr:rowOff>
    </xdr:from>
    <xdr:to>
      <xdr:col>23</xdr:col>
      <xdr:colOff>184150</xdr:colOff>
      <xdr:row>63</xdr:row>
      <xdr:rowOff>98743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140670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139382</xdr:rowOff>
    </xdr:from>
    <xdr:to>
      <xdr:col>15</xdr:col>
      <xdr:colOff>133350</xdr:colOff>
      <xdr:row>65</xdr:row>
      <xdr:rowOff>69532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54309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19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28257</xdr:rowOff>
    </xdr:from>
    <xdr:to>
      <xdr:col>11</xdr:col>
      <xdr:colOff>82550</xdr:colOff>
      <xdr:row>65</xdr:row>
      <xdr:rowOff>129857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114634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25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70485</xdr:rowOff>
    </xdr:from>
    <xdr:to>
      <xdr:col>7</xdr:col>
      <xdr:colOff>31750</xdr:colOff>
      <xdr:row>66</xdr:row>
      <xdr:rowOff>635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156862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性質別歳出の人件費・物件費の合計額の構成比は、全体の</a:t>
          </a:r>
          <a:r>
            <a:rPr kumimoji="1" lang="en-US" altLang="ja-JP" sz="1300">
              <a:latin typeface="ＭＳ Ｐゴシック" panose="020B0600070205080204" pitchFamily="50" charset="-128"/>
              <a:ea typeface="ＭＳ Ｐゴシック" panose="020B0600070205080204" pitchFamily="50" charset="-128"/>
            </a:rPr>
            <a:t>29.9%</a:t>
          </a:r>
          <a:r>
            <a:rPr kumimoji="1" lang="ja-JP" altLang="en-US" sz="1300">
              <a:latin typeface="ＭＳ Ｐゴシック" panose="020B0600070205080204" pitchFamily="50" charset="-128"/>
              <a:ea typeface="ＭＳ Ｐゴシック" panose="020B0600070205080204" pitchFamily="50" charset="-128"/>
            </a:rPr>
            <a:t>に達し、町の歳出額の大きな部分を占める要素である。</a:t>
          </a:r>
        </a:p>
        <a:p>
          <a:r>
            <a:rPr kumimoji="1" lang="ja-JP" altLang="en-US" sz="1300">
              <a:latin typeface="ＭＳ Ｐゴシック" panose="020B0600070205080204" pitchFamily="50" charset="-128"/>
              <a:ea typeface="ＭＳ Ｐゴシック" panose="020B0600070205080204" pitchFamily="50" charset="-128"/>
            </a:rPr>
            <a:t>　町内各小学校区に保育所・児童館を直営方式にて設置・運営するという当町独自の事情が大きく影響しているほか、ごみ収集や文化センター等保有する公共施設も多く、その維持管理経費が多額となっているためである。多様化するニーズに効果的及び効率的に対応するため、指定管理者制度や町保有施設の統合を推進し、管理運営にあたっては民間のノウハウを活用しながら、人件費、物件費の圧縮と町民サービスの向上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8277</xdr:rowOff>
    </xdr:from>
    <xdr:to>
      <xdr:col>23</xdr:col>
      <xdr:colOff>133350</xdr:colOff>
      <xdr:row>82</xdr:row>
      <xdr:rowOff>75095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67177"/>
          <a:ext cx="838200" cy="6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139498</xdr:rowOff>
    </xdr:from>
    <xdr:to>
      <xdr:col>19</xdr:col>
      <xdr:colOff>133350</xdr:colOff>
      <xdr:row>82</xdr:row>
      <xdr:rowOff>8277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26948"/>
          <a:ext cx="889000" cy="4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139498</xdr:rowOff>
    </xdr:from>
    <xdr:to>
      <xdr:col>15</xdr:col>
      <xdr:colOff>82550</xdr:colOff>
      <xdr:row>82</xdr:row>
      <xdr:rowOff>33924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026948"/>
          <a:ext cx="889000" cy="6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33924</xdr:rowOff>
    </xdr:from>
    <xdr:to>
      <xdr:col>11</xdr:col>
      <xdr:colOff>31750</xdr:colOff>
      <xdr:row>82</xdr:row>
      <xdr:rowOff>39956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09282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24295</xdr:rowOff>
    </xdr:from>
    <xdr:to>
      <xdr:col>23</xdr:col>
      <xdr:colOff>184150</xdr:colOff>
      <xdr:row>82</xdr:row>
      <xdr:rowOff>125895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8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40822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2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128927</xdr:rowOff>
    </xdr:from>
    <xdr:to>
      <xdr:col>19</xdr:col>
      <xdr:colOff>184150</xdr:colOff>
      <xdr:row>82</xdr:row>
      <xdr:rowOff>59077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1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43854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02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88698</xdr:rowOff>
    </xdr:from>
    <xdr:to>
      <xdr:col>15</xdr:col>
      <xdr:colOff>133350</xdr:colOff>
      <xdr:row>82</xdr:row>
      <xdr:rowOff>18848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29025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154574</xdr:rowOff>
    </xdr:from>
    <xdr:to>
      <xdr:col>11</xdr:col>
      <xdr:colOff>82550</xdr:colOff>
      <xdr:row>82</xdr:row>
      <xdr:rowOff>84724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69501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2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160606</xdr:rowOff>
    </xdr:from>
    <xdr:to>
      <xdr:col>7</xdr:col>
      <xdr:colOff>31750</xdr:colOff>
      <xdr:row>82</xdr:row>
      <xdr:rowOff>90756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4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75533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3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経験年数階層の変動により、平成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年度以降類似団体平均値を上回っており、今年度は全国町村平均より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年功的な給与制度を見直し、職務・職責・勤務成績等を反映した給与制度の構築を検討・推進することにより、給与水準の適正化に努める。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101600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945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118836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463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87</xdr:row>
      <xdr:rowOff>16329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635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102507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324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定員管理計画に基づく新規採用者の段階的抑制措置が遂行された結果、</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年度をピークに減少しているものの、対前年度より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人増加</a:t>
          </a:r>
          <a:r>
            <a:rPr kumimoji="1" lang="ja-JP" altLang="en-US" sz="1300">
              <a:latin typeface="ＭＳ Ｐゴシック" panose="020B0600070205080204" pitchFamily="50" charset="-128"/>
              <a:ea typeface="ＭＳ Ｐゴシック" panose="020B0600070205080204" pitchFamily="50" charset="-128"/>
            </a:rPr>
            <a:t>し、</a:t>
          </a:r>
          <a:r>
            <a:rPr kumimoji="1" lang="en-US" altLang="ja-JP" sz="1300">
              <a:latin typeface="ＭＳ Ｐゴシック" panose="020B0600070205080204" pitchFamily="50" charset="-128"/>
              <a:ea typeface="ＭＳ Ｐゴシック" panose="020B0600070205080204" pitchFamily="50" charset="-128"/>
            </a:rPr>
            <a:t>5.81</a:t>
          </a:r>
          <a:r>
            <a:rPr kumimoji="1" lang="ja-JP" altLang="en-US" sz="1300">
              <a:latin typeface="ＭＳ Ｐゴシック" panose="020B0600070205080204" pitchFamily="50" charset="-128"/>
              <a:ea typeface="ＭＳ Ｐゴシック" panose="020B0600070205080204" pitchFamily="50" charset="-128"/>
            </a:rPr>
            <a:t>人となった。類似団体平均を下回っている状況にあるが、過去５年の中では一番大きな数値となった。</a:t>
          </a:r>
        </a:p>
        <a:p>
          <a:r>
            <a:rPr kumimoji="1" lang="ja-JP" altLang="en-US" sz="1300">
              <a:latin typeface="ＭＳ Ｐゴシック" panose="020B0600070205080204" pitchFamily="50" charset="-128"/>
              <a:ea typeface="ＭＳ Ｐゴシック" panose="020B0600070205080204" pitchFamily="50" charset="-128"/>
            </a:rPr>
            <a:t>　多様化するニーズに対し、より少ない職員数で行政サービスを提供するためには、町保有施設管理の業務委託を推進し、人員の再配分の実施が必要不可欠であり、適正な定員管理の維持に努める。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129631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40010"/>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102053</xdr:rowOff>
    </xdr:from>
    <xdr:to>
      <xdr:col>77</xdr:col>
      <xdr:colOff>44450</xdr:colOff>
      <xdr:row>59</xdr:row>
      <xdr:rowOff>124460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1760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102053</xdr:rowOff>
    </xdr:from>
    <xdr:to>
      <xdr:col>72</xdr:col>
      <xdr:colOff>203200</xdr:colOff>
      <xdr:row>59</xdr:row>
      <xdr:rowOff>115842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21760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107224</xdr:rowOff>
    </xdr:from>
    <xdr:to>
      <xdr:col>68</xdr:col>
      <xdr:colOff>152400</xdr:colOff>
      <xdr:row>59</xdr:row>
      <xdr:rowOff>115842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2277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78831</xdr:rowOff>
    </xdr:from>
    <xdr:to>
      <xdr:col>81</xdr:col>
      <xdr:colOff>95250</xdr:colOff>
      <xdr:row>60</xdr:row>
      <xdr:rowOff>8981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95358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3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73660</xdr:rowOff>
    </xdr:from>
    <xdr:to>
      <xdr:col>77</xdr:col>
      <xdr:colOff>95250</xdr:colOff>
      <xdr:row>60</xdr:row>
      <xdr:rowOff>3810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51253</xdr:rowOff>
    </xdr:from>
    <xdr:to>
      <xdr:col>73</xdr:col>
      <xdr:colOff>44450</xdr:colOff>
      <xdr:row>59</xdr:row>
      <xdr:rowOff>152853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163030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3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65042</xdr:rowOff>
    </xdr:from>
    <xdr:to>
      <xdr:col>68</xdr:col>
      <xdr:colOff>203200</xdr:colOff>
      <xdr:row>59</xdr:row>
      <xdr:rowOff>166642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5369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4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56424</xdr:rowOff>
    </xdr:from>
    <xdr:to>
      <xdr:col>64</xdr:col>
      <xdr:colOff>152400</xdr:colOff>
      <xdr:row>59</xdr:row>
      <xdr:rowOff>158024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168201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％となった。主な要因としては地域総合整備資金貸付事業債（ふるさと融資）（</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借入）や公営住宅建設事業債（</a:t>
          </a:r>
          <a:r>
            <a:rPr kumimoji="1" lang="en-US" altLang="ja-JP" sz="1300">
              <a:latin typeface="ＭＳ Ｐゴシック" panose="020B0600070205080204" pitchFamily="50" charset="-128"/>
              <a:ea typeface="ＭＳ Ｐゴシック" panose="020B0600070205080204" pitchFamily="50" charset="-128"/>
            </a:rPr>
            <a:t>H11</a:t>
          </a:r>
          <a:r>
            <a:rPr kumimoji="1" lang="ja-JP" altLang="en-US" sz="1300">
              <a:latin typeface="ＭＳ Ｐゴシック" panose="020B0600070205080204" pitchFamily="50" charset="-128"/>
              <a:ea typeface="ＭＳ Ｐゴシック" panose="020B0600070205080204" pitchFamily="50" charset="-128"/>
            </a:rPr>
            <a:t>借入）、臨時地方道整備事業債（</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借入）、北部公園整備事業債（Ｈ</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借入）等の償還終了によるものと思われる。</a:t>
          </a:r>
        </a:p>
        <a:p>
          <a:r>
            <a:rPr kumimoji="1" lang="ja-JP" altLang="en-US" sz="1300">
              <a:latin typeface="ＭＳ Ｐゴシック" panose="020B0600070205080204" pitchFamily="50" charset="-128"/>
              <a:ea typeface="ＭＳ Ｐゴシック" panose="020B0600070205080204" pitchFamily="50" charset="-128"/>
            </a:rPr>
            <a:t>　地方債発行にあたっては慎重を期すとともに、資金調達も金利情勢を見据えながら、公的資金・民間資金を問わず柔軟な対応を心がけることで適正な財政運営に努める。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86783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9286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86783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86783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46567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8723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町税収入の増加や文化センター周辺宅地造成事業に伴う土地売払収入等により、充当可能基金及び充当可能特定歳入が増加し、２年連続で算定されなかった。</a:t>
          </a:r>
        </a:p>
        <a:p>
          <a:r>
            <a:rPr kumimoji="1" lang="ja-JP" altLang="en-US" sz="1300">
              <a:latin typeface="ＭＳ Ｐゴシック" panose="020B0600070205080204" pitchFamily="50" charset="-128"/>
              <a:ea typeface="ＭＳ Ｐゴシック" panose="020B0600070205080204" pitchFamily="50" charset="-128"/>
            </a:rPr>
            <a:t>　今後も、既存事業についてはゼロベースでその必要性を見直し、また新規事業については、将来にわたる財政負担を的確に見極めることとし、地方債についても、普通交付税の基準財政需要額への算入といった地方財政措置がなされるものを適切に選択することで、長期にわたって持続可能な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40075</xdr:rowOff>
    </xdr:from>
    <xdr:to>
      <xdr:col>72</xdr:col>
      <xdr:colOff>203200</xdr:colOff>
      <xdr:row>14</xdr:row>
      <xdr:rowOff>73590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2440375"/>
          <a:ext cx="889000" cy="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40075</xdr:rowOff>
    </xdr:from>
    <xdr:to>
      <xdr:col>68</xdr:col>
      <xdr:colOff>152400</xdr:colOff>
      <xdr:row>14</xdr:row>
      <xdr:rowOff>99060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440375"/>
          <a:ext cx="889000" cy="5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79815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105286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116010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6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22790</xdr:rowOff>
    </xdr:from>
    <xdr:to>
      <xdr:col>73</xdr:col>
      <xdr:colOff>44450</xdr:colOff>
      <xdr:row>14</xdr:row>
      <xdr:rowOff>124390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2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134567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19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160725</xdr:rowOff>
    </xdr:from>
    <xdr:to>
      <xdr:col>68</xdr:col>
      <xdr:colOff>203200</xdr:colOff>
      <xdr:row>14</xdr:row>
      <xdr:rowOff>90875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3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101052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15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48260</xdr:rowOff>
    </xdr:from>
    <xdr:to>
      <xdr:col>64</xdr:col>
      <xdr:colOff>152400</xdr:colOff>
      <xdr:row>14</xdr:row>
      <xdr:rowOff>149860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160037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36,298
35,251
25.78
15,908,472
15,005,908
831,839
7,600,953
9,415,874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会計年度任用職員報酬等の増加により、前年度より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a:solidFill>
                <a:schemeClr val="tx1"/>
              </a:solidFill>
              <a:latin typeface="ＭＳ Ｐゴシック" panose="020B0600070205080204" pitchFamily="50" charset="-128"/>
              <a:ea typeface="ＭＳ Ｐゴシック" panose="020B0600070205080204" pitchFamily="50" charset="-128"/>
            </a:rPr>
            <a:t>上昇</a:t>
          </a:r>
          <a:r>
            <a:rPr kumimoji="1" lang="ja-JP" altLang="en-US" sz="1300">
              <a:latin typeface="ＭＳ Ｐゴシック" panose="020B0600070205080204" pitchFamily="50" charset="-128"/>
              <a:ea typeface="ＭＳ Ｐゴシック" panose="020B0600070205080204" pitchFamily="50" charset="-128"/>
            </a:rPr>
            <a:t>し</a:t>
          </a:r>
          <a:r>
            <a:rPr kumimoji="1" lang="en-US" altLang="ja-JP" sz="1300">
              <a:latin typeface="ＭＳ Ｐゴシック" panose="020B0600070205080204" pitchFamily="50" charset="-128"/>
              <a:ea typeface="ＭＳ Ｐゴシック" panose="020B0600070205080204" pitchFamily="50" charset="-128"/>
            </a:rPr>
            <a:t>24.8%</a:t>
          </a:r>
          <a:r>
            <a:rPr kumimoji="1" lang="ja-JP" altLang="en-US" sz="1300">
              <a:latin typeface="ＭＳ Ｐゴシック" panose="020B0600070205080204" pitchFamily="50" charset="-128"/>
              <a:ea typeface="ＭＳ Ｐゴシック" panose="020B0600070205080204" pitchFamily="50" charset="-128"/>
            </a:rPr>
            <a:t>となった。児童館・保育所を直営方式により設置・運営していることで、経費が多額となっていることが課題である。</a:t>
          </a:r>
        </a:p>
        <a:p>
          <a:r>
            <a:rPr kumimoji="1" lang="ja-JP" altLang="en-US" sz="1300">
              <a:latin typeface="ＭＳ Ｐゴシック" panose="020B0600070205080204" pitchFamily="50" charset="-128"/>
              <a:ea typeface="ＭＳ Ｐゴシック" panose="020B0600070205080204" pitchFamily="50" charset="-128"/>
            </a:rPr>
            <a:t>　現在、町保有施設の統合や、民間にて実施可能な部分については、指定管理者制度の導入、業務委託等の推進に取り組んでおり、今後も職員の適正配置及び事務配分を検討し、人件費の適正水準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35</xdr:row>
      <xdr:rowOff>115570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59105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149860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098800" y="5910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6985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2209800" y="59791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xdr:rowOff>
    </xdr:from>
    <xdr:to>
      <xdr:col>11</xdr:col>
      <xdr:colOff>9525</xdr:colOff>
      <xdr:row>35</xdr:row>
      <xdr:rowOff>18415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60077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36847</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127635</xdr:rowOff>
    </xdr:from>
    <xdr:to>
      <xdr:col>11</xdr:col>
      <xdr:colOff>60325</xdr:colOff>
      <xdr:row>35</xdr:row>
      <xdr:rowOff>57785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42562</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04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139065</xdr:rowOff>
    </xdr:from>
    <xdr:to>
      <xdr:col>6</xdr:col>
      <xdr:colOff>171450</xdr:colOff>
      <xdr:row>35</xdr:row>
      <xdr:rowOff>69215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53992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605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a:solidFill>
                <a:schemeClr val="tx1"/>
              </a:solidFill>
              <a:latin typeface="ＭＳ Ｐゴシック" panose="020B0600070205080204" pitchFamily="50" charset="-128"/>
              <a:ea typeface="ＭＳ Ｐゴシック" panose="020B0600070205080204" pitchFamily="50" charset="-128"/>
            </a:rPr>
            <a:t>低下</a:t>
          </a:r>
          <a:r>
            <a:rPr kumimoji="1" lang="ja-JP" altLang="en-US" sz="1300">
              <a:latin typeface="ＭＳ Ｐゴシック" panose="020B0600070205080204" pitchFamily="50" charset="-128"/>
              <a:ea typeface="ＭＳ Ｐゴシック" panose="020B0600070205080204" pitchFamily="50" charset="-128"/>
            </a:rPr>
            <a:t>したものの、前年度同様類似団体の最大値に等しい状況が続いている。主にクリーンセンター管理事業等の費用が大きいほか、文化センター、社会体育館、保育所、児童館等保有する公共施設の維持管理経費が多額となっているためである。民間への業務委託の選定にあたっては、プロポーザルを行う等、より安価かつ住民サービスのより効率的な提供という視点で、委託費の圧縮に努める。</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4" name="物件費グラフ枠">
          <a:extLst>
            <a:ext uri="{FF2B5EF4-FFF2-40B4-BE49-F238E27FC236}">
              <a16:creationId xmlns:a16="http://schemas.microsoft.com/office/drawing/2014/main" id="{00000000-0008-0000-0400-000072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20</xdr:row>
      <xdr:rowOff>8128</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flipV="1">
          <a:off x="16510000" y="2609596"/>
          <a:ext cx="0" cy="82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151655</xdr:rowOff>
    </xdr:from>
    <xdr:ext cx="762000" cy="259045"/>
    <xdr:sp macro="" textlink="">
      <xdr:nvSpPr>
        <xdr:cNvPr id="116" name="物件費最小値テキスト">
          <a:extLst>
            <a:ext uri="{FF2B5EF4-FFF2-40B4-BE49-F238E27FC236}">
              <a16:creationId xmlns:a16="http://schemas.microsoft.com/office/drawing/2014/main" id="{00000000-0008-0000-0400-000074000000}"/>
            </a:ext>
          </a:extLst>
        </xdr:cNvPr>
        <xdr:cNvSpPr txBox="1"/>
      </xdr:nvSpPr>
      <xdr:spPr>
        <a:xfrm>
          <a:off x="16598900" y="34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xdr:rowOff>
    </xdr:from>
    <xdr:to>
      <xdr:col>82</xdr:col>
      <xdr:colOff>196850</xdr:colOff>
      <xdr:row>20</xdr:row>
      <xdr:rowOff>8128</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6421100" y="343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18" name="物件費最大値テキスト">
          <a:extLst>
            <a:ext uri="{FF2B5EF4-FFF2-40B4-BE49-F238E27FC236}">
              <a16:creationId xmlns:a16="http://schemas.microsoft.com/office/drawing/2014/main" id="{00000000-0008-0000-0400-000076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83566</xdr:rowOff>
    </xdr:from>
    <xdr:to>
      <xdr:col>82</xdr:col>
      <xdr:colOff>107950</xdr:colOff>
      <xdr:row>20</xdr:row>
      <xdr:rowOff>154432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5671800" y="3341116"/>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95013</xdr:rowOff>
    </xdr:from>
    <xdr:ext cx="762000" cy="259045"/>
    <xdr:sp macro="" textlink="">
      <xdr:nvSpPr>
        <xdr:cNvPr id="121" name="物件費平均値テキスト">
          <a:extLst>
            <a:ext uri="{FF2B5EF4-FFF2-40B4-BE49-F238E27FC236}">
              <a16:creationId xmlns:a16="http://schemas.microsoft.com/office/drawing/2014/main" id="{00000000-0008-0000-0400-000079000000}"/>
            </a:ext>
          </a:extLst>
        </xdr:cNvPr>
        <xdr:cNvSpPr txBox="1"/>
      </xdr:nvSpPr>
      <xdr:spPr>
        <a:xfrm>
          <a:off x="16598900" y="2838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78486</xdr:rowOff>
    </xdr:from>
    <xdr:to>
      <xdr:col>82</xdr:col>
      <xdr:colOff>158750</xdr:colOff>
      <xdr:row>18</xdr:row>
      <xdr:rowOff>8636</xdr:rowOff>
    </xdr:to>
    <xdr:sp macro="" textlink="">
      <xdr:nvSpPr>
        <xdr:cNvPr id="122" name="フローチャート: 判断 121">
          <a:extLst>
            <a:ext uri="{FF2B5EF4-FFF2-40B4-BE49-F238E27FC236}">
              <a16:creationId xmlns:a16="http://schemas.microsoft.com/office/drawing/2014/main" id="{00000000-0008-0000-0400-00007A000000}"/>
            </a:ext>
          </a:extLst>
        </xdr:cNvPr>
        <xdr:cNvSpPr/>
      </xdr:nvSpPr>
      <xdr:spPr>
        <a:xfrm>
          <a:off x="16459200" y="299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127000</xdr:rowOff>
    </xdr:from>
    <xdr:to>
      <xdr:col>78</xdr:col>
      <xdr:colOff>69850</xdr:colOff>
      <xdr:row>20</xdr:row>
      <xdr:rowOff>154432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4782800" y="35560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142494</xdr:rowOff>
    </xdr:from>
    <xdr:to>
      <xdr:col>78</xdr:col>
      <xdr:colOff>120650</xdr:colOff>
      <xdr:row>18</xdr:row>
      <xdr:rowOff>72644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5621000" y="305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82821</xdr:rowOff>
    </xdr:from>
    <xdr:ext cx="736600" cy="259045"/>
    <xdr:sp macro="" textlink="">
      <xdr:nvSpPr>
        <xdr:cNvPr id="125" name="テキスト ボックス 124">
          <a:extLst>
            <a:ext uri="{FF2B5EF4-FFF2-40B4-BE49-F238E27FC236}">
              <a16:creationId xmlns:a16="http://schemas.microsoft.com/office/drawing/2014/main" id="{00000000-0008-0000-0400-00007D000000}"/>
            </a:ext>
          </a:extLst>
        </xdr:cNvPr>
        <xdr:cNvSpPr txBox="1"/>
      </xdr:nvSpPr>
      <xdr:spPr>
        <a:xfrm>
          <a:off x="15290800" y="2826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127000</xdr:rowOff>
    </xdr:from>
    <xdr:to>
      <xdr:col>73</xdr:col>
      <xdr:colOff>180975</xdr:colOff>
      <xdr:row>20</xdr:row>
      <xdr:rowOff>140716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3893800" y="35560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119634</xdr:rowOff>
    </xdr:from>
    <xdr:to>
      <xdr:col>74</xdr:col>
      <xdr:colOff>31750</xdr:colOff>
      <xdr:row>18</xdr:row>
      <xdr:rowOff>49784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4732000" y="303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59961</xdr:rowOff>
    </xdr:from>
    <xdr:ext cx="7620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4401800" y="280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140716</xdr:rowOff>
    </xdr:from>
    <xdr:to>
      <xdr:col>69</xdr:col>
      <xdr:colOff>92075</xdr:colOff>
      <xdr:row>21</xdr:row>
      <xdr:rowOff>5842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004800" y="35697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110490</xdr:rowOff>
    </xdr:from>
    <xdr:to>
      <xdr:col>69</xdr:col>
      <xdr:colOff>142875</xdr:colOff>
      <xdr:row>18</xdr:row>
      <xdr:rowOff>40640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3843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50817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3512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101346</xdr:rowOff>
    </xdr:from>
    <xdr:to>
      <xdr:col>65</xdr:col>
      <xdr:colOff>53975</xdr:colOff>
      <xdr:row>18</xdr:row>
      <xdr:rowOff>31496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2954000" y="3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41673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2623800" y="278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32766</xdr:rowOff>
    </xdr:from>
    <xdr:to>
      <xdr:col>82</xdr:col>
      <xdr:colOff>158750</xdr:colOff>
      <xdr:row>19</xdr:row>
      <xdr:rowOff>134366</xdr:rowOff>
    </xdr:to>
    <xdr:sp macro="" textlink="">
      <xdr:nvSpPr>
        <xdr:cNvPr id="139" name="楕円 138">
          <a:extLst>
            <a:ext uri="{FF2B5EF4-FFF2-40B4-BE49-F238E27FC236}">
              <a16:creationId xmlns:a16="http://schemas.microsoft.com/office/drawing/2014/main" id="{00000000-0008-0000-0400-00008B000000}"/>
            </a:ext>
          </a:extLst>
        </xdr:cNvPr>
        <xdr:cNvSpPr/>
      </xdr:nvSpPr>
      <xdr:spPr>
        <a:xfrm>
          <a:off x="164592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112793</xdr:rowOff>
    </xdr:from>
    <xdr:ext cx="762000" cy="259045"/>
    <xdr:sp macro="" textlink="">
      <xdr:nvSpPr>
        <xdr:cNvPr id="140" name="物件費該当値テキスト">
          <a:extLst>
            <a:ext uri="{FF2B5EF4-FFF2-40B4-BE49-F238E27FC236}">
              <a16:creationId xmlns:a16="http://schemas.microsoft.com/office/drawing/2014/main" id="{00000000-0008-0000-0400-00008C000000}"/>
            </a:ext>
          </a:extLst>
        </xdr:cNvPr>
        <xdr:cNvSpPr txBox="1"/>
      </xdr:nvSpPr>
      <xdr:spPr>
        <a:xfrm>
          <a:off x="16598900" y="319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103632</xdr:rowOff>
    </xdr:from>
    <xdr:to>
      <xdr:col>78</xdr:col>
      <xdr:colOff>120650</xdr:colOff>
      <xdr:row>21</xdr:row>
      <xdr:rowOff>33782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5621000" y="353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18559</xdr:rowOff>
    </xdr:from>
    <xdr:ext cx="7366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290800" y="361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76200</xdr:rowOff>
    </xdr:from>
    <xdr:to>
      <xdr:col>74</xdr:col>
      <xdr:colOff>31750</xdr:colOff>
      <xdr:row>21</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4732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162577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401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89916</xdr:rowOff>
    </xdr:from>
    <xdr:to>
      <xdr:col>69</xdr:col>
      <xdr:colOff>142875</xdr:colOff>
      <xdr:row>21</xdr:row>
      <xdr:rowOff>20066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3843000" y="35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4843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512800" y="360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126492</xdr:rowOff>
    </xdr:from>
    <xdr:to>
      <xdr:col>65</xdr:col>
      <xdr:colOff>53975</xdr:colOff>
      <xdr:row>21</xdr:row>
      <xdr:rowOff>56642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2954000" y="35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41419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2623800" y="364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49" name="正方形/長方形 148">
          <a:extLst>
            <a:ext uri="{FF2B5EF4-FFF2-40B4-BE49-F238E27FC236}">
              <a16:creationId xmlns:a16="http://schemas.microsoft.com/office/drawing/2014/main" id="{00000000-0008-0000-0400-000095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a:solidFill>
                <a:schemeClr val="tx1"/>
              </a:solidFill>
              <a:latin typeface="ＭＳ Ｐゴシック" panose="020B0600070205080204" pitchFamily="50" charset="-128"/>
              <a:ea typeface="ＭＳ Ｐゴシック" panose="020B0600070205080204" pitchFamily="50" charset="-128"/>
            </a:rPr>
            <a:t>低下</a:t>
          </a:r>
          <a:r>
            <a:rPr kumimoji="1" lang="ja-JP" altLang="en-US" sz="1300">
              <a:latin typeface="ＭＳ Ｐゴシック" panose="020B0600070205080204" pitchFamily="50" charset="-128"/>
              <a:ea typeface="ＭＳ Ｐゴシック" panose="020B0600070205080204" pitchFamily="50" charset="-128"/>
            </a:rPr>
            <a:t>し、類似団体平均値より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ポイント低くなった。当町にあっては、人口が全国の趨勢と同様に減少傾向にあるとともに、少子高齢化も着実に進行していることから、今後、社会保障関連経費が増加することが必至である。</a:t>
          </a:r>
        </a:p>
        <a:p>
          <a:r>
            <a:rPr kumimoji="1" lang="ja-JP" altLang="en-US" sz="1300">
              <a:latin typeface="ＭＳ Ｐゴシック" panose="020B0600070205080204" pitchFamily="50" charset="-128"/>
              <a:ea typeface="ＭＳ Ｐゴシック" panose="020B0600070205080204" pitchFamily="50" charset="-128"/>
            </a:rPr>
            <a:t>　特に町単独の扶助費については、その効果と必要性を常に検証し、見直しを図ることによって、社会保障関連経費のさらなる抑制に努める。</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56243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6030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56243</xdr:rowOff>
    </xdr:from>
    <xdr:to>
      <xdr:col>19</xdr:col>
      <xdr:colOff>187325</xdr:colOff>
      <xdr:row>56</xdr:row>
      <xdr:rowOff>67128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65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67128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34472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5443</xdr:rowOff>
    </xdr:from>
    <xdr:to>
      <xdr:col>20</xdr:col>
      <xdr:colOff>38100</xdr:colOff>
      <xdr:row>56</xdr:row>
      <xdr:rowOff>107043</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128105</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95449</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62792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a:solidFill>
                <a:schemeClr val="tx1"/>
              </a:solidFill>
              <a:latin typeface="ＭＳ Ｐゴシック" panose="020B0600070205080204" pitchFamily="50" charset="-128"/>
              <a:ea typeface="ＭＳ Ｐゴシック" panose="020B0600070205080204" pitchFamily="50" charset="-128"/>
            </a:rPr>
            <a:t>低下</a:t>
          </a:r>
          <a:r>
            <a:rPr kumimoji="1" lang="ja-JP" altLang="en-US" sz="1300">
              <a:latin typeface="ＭＳ Ｐゴシック" panose="020B0600070205080204" pitchFamily="50" charset="-128"/>
              <a:ea typeface="ＭＳ Ｐゴシック" panose="020B0600070205080204" pitchFamily="50" charset="-128"/>
            </a:rPr>
            <a:t>し、類似団体平均値を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ポイント下回った。主な要因は、下水道事業の公営企業会計移行に伴い、繰出金を補助費へ振替えたこと及び国民健康保険特別会計への繰出金の減少によるものである。</a:t>
          </a:r>
        </a:p>
        <a:p>
          <a:r>
            <a:rPr kumimoji="1" lang="ja-JP" altLang="en-US" sz="1300">
              <a:latin typeface="ＭＳ Ｐゴシック" panose="020B0600070205080204" pitchFamily="50" charset="-128"/>
              <a:ea typeface="ＭＳ Ｐゴシック" panose="020B0600070205080204" pitchFamily="50" charset="-128"/>
            </a:rPr>
            <a:t>　特別会計への繰出金については、今後も保険料の適正化等の健全な財政運営に努め、税金を主な財源とする普通会計の負担の縮減に努める。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57</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4996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24130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157480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75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8890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758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特別定額給付金給付事業、プレミアム付商品券発行事業等の増加及び下水道事業の公営企業会計移行に伴い、繰出金を補助費へ振替えたことにより、前年度に比べ</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a:solidFill>
                <a:schemeClr val="tx1"/>
              </a:solidFill>
              <a:latin typeface="ＭＳ Ｐゴシック" panose="020B0600070205080204" pitchFamily="50" charset="-128"/>
              <a:ea typeface="ＭＳ Ｐゴシック" panose="020B0600070205080204" pitchFamily="50" charset="-128"/>
            </a:rPr>
            <a:t>上昇</a:t>
          </a:r>
          <a:r>
            <a:rPr kumimoji="1" lang="ja-JP" altLang="en-US" sz="1300">
              <a:latin typeface="ＭＳ Ｐゴシック" panose="020B0600070205080204" pitchFamily="50" charset="-128"/>
              <a:ea typeface="ＭＳ Ｐゴシック" panose="020B0600070205080204" pitchFamily="50" charset="-128"/>
            </a:rPr>
            <a:t>したが、引き続き類似団体平均値を下回る状況を維持している。</a:t>
          </a:r>
        </a:p>
        <a:p>
          <a:r>
            <a:rPr kumimoji="1" lang="ja-JP" altLang="en-US" sz="1300">
              <a:latin typeface="ＭＳ Ｐゴシック" panose="020B0600070205080204" pitchFamily="50" charset="-128"/>
              <a:ea typeface="ＭＳ Ｐゴシック" panose="020B0600070205080204" pitchFamily="50" charset="-128"/>
            </a:rPr>
            <a:t>　　今後も、各種団体等への単独補助金については、明確な基準を設け必要性の低い補助金は見直しや廃止を行う方針である。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140716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19404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30988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53848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203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53848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年度借入れの町道</a:t>
          </a:r>
          <a:r>
            <a:rPr kumimoji="1" lang="en-US" altLang="ja-JP" sz="1200">
              <a:latin typeface="ＭＳ Ｐゴシック" panose="020B0600070205080204" pitchFamily="50" charset="-128"/>
              <a:ea typeface="ＭＳ Ｐゴシック" panose="020B0600070205080204" pitchFamily="50" charset="-128"/>
            </a:rPr>
            <a:t>220</a:t>
          </a:r>
          <a:r>
            <a:rPr kumimoji="1" lang="ja-JP" altLang="en-US" sz="1200">
              <a:latin typeface="ＭＳ Ｐゴシック" panose="020B0600070205080204" pitchFamily="50" charset="-128"/>
              <a:ea typeface="ＭＳ Ｐゴシック" panose="020B0600070205080204" pitchFamily="50" charset="-128"/>
            </a:rPr>
            <a:t>号線・橋梁長寿命化事業債等の元金償還が開始したものの、</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年度借入れの地域総合整備資金貸付事業債（ふるさと融資）、</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年度借入れの公営住宅建設事業債等の償還が終了したことにより、前年度に比べ</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a:t>
          </a:r>
          <a:r>
            <a:rPr kumimoji="1" lang="ja-JP" altLang="en-US" sz="1200">
              <a:solidFill>
                <a:schemeClr val="tx1"/>
              </a:solidFill>
              <a:latin typeface="ＭＳ Ｐゴシック" panose="020B0600070205080204" pitchFamily="50" charset="-128"/>
              <a:ea typeface="ＭＳ Ｐゴシック" panose="020B0600070205080204" pitchFamily="50" charset="-128"/>
            </a:rPr>
            <a:t>低下</a:t>
          </a:r>
          <a:r>
            <a:rPr kumimoji="1" lang="ja-JP" altLang="en-US" sz="1200">
              <a:latin typeface="ＭＳ Ｐゴシック" panose="020B0600070205080204" pitchFamily="50" charset="-128"/>
              <a:ea typeface="ＭＳ Ｐゴシック" panose="020B0600070205080204" pitchFamily="50" charset="-128"/>
            </a:rPr>
            <a:t>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今後も極力、町にとって有利な普通交付税の基準財政需要額への算入といった地方財政措置がなされる地方債を適切に選択することで、適正な公債費負担となるよう努める。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108713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206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154432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389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154432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80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公債費以外の経常収支比率は、前年度に比べ</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a:solidFill>
                <a:schemeClr val="tx1"/>
              </a:solidFill>
              <a:latin typeface="ＭＳ Ｐゴシック" panose="020B0600070205080204" pitchFamily="50" charset="-128"/>
              <a:ea typeface="ＭＳ Ｐゴシック" panose="020B0600070205080204" pitchFamily="50" charset="-128"/>
            </a:rPr>
            <a:t>低下</a:t>
          </a:r>
          <a:r>
            <a:rPr kumimoji="1" lang="ja-JP" altLang="en-US" sz="1300">
              <a:latin typeface="ＭＳ Ｐゴシック" panose="020B0600070205080204" pitchFamily="50" charset="-128"/>
              <a:ea typeface="ＭＳ Ｐゴシック" panose="020B0600070205080204" pitchFamily="50" charset="-128"/>
            </a:rPr>
            <a:t>し</a:t>
          </a:r>
          <a:r>
            <a:rPr kumimoji="1" lang="en-US" altLang="ja-JP" sz="1300">
              <a:latin typeface="ＭＳ Ｐゴシック" panose="020B0600070205080204" pitchFamily="50" charset="-128"/>
              <a:ea typeface="ＭＳ Ｐゴシック" panose="020B0600070205080204" pitchFamily="50" charset="-128"/>
            </a:rPr>
            <a:t>79.2</a:t>
          </a:r>
          <a:r>
            <a:rPr kumimoji="1" lang="ja-JP" altLang="en-US" sz="1300">
              <a:latin typeface="ＭＳ Ｐゴシック" panose="020B0600070205080204" pitchFamily="50" charset="-128"/>
              <a:ea typeface="ＭＳ Ｐゴシック" panose="020B0600070205080204" pitchFamily="50" charset="-128"/>
            </a:rPr>
            <a:t>％となったが、類似団体平均値</a:t>
          </a:r>
          <a:r>
            <a:rPr kumimoji="1" lang="en-US" altLang="ja-JP" sz="1300">
              <a:latin typeface="ＭＳ Ｐゴシック" panose="020B0600070205080204" pitchFamily="50" charset="-128"/>
              <a:ea typeface="ＭＳ Ｐゴシック" panose="020B0600070205080204" pitchFamily="50" charset="-128"/>
            </a:rPr>
            <a:t>77.3</a:t>
          </a:r>
          <a:r>
            <a:rPr kumimoji="1" lang="ja-JP" altLang="en-US" sz="1300">
              <a:latin typeface="ＭＳ Ｐゴシック" panose="020B0600070205080204" pitchFamily="50" charset="-128"/>
              <a:ea typeface="ＭＳ Ｐゴシック" panose="020B0600070205080204" pitchFamily="50" charset="-128"/>
            </a:rPr>
            <a:t>％と比べると高い結果となった。　</a:t>
          </a:r>
        </a:p>
        <a:p>
          <a:r>
            <a:rPr kumimoji="1" lang="ja-JP" altLang="en-US" sz="1300">
              <a:latin typeface="ＭＳ Ｐゴシック" panose="020B0600070205080204" pitchFamily="50" charset="-128"/>
              <a:ea typeface="ＭＳ Ｐゴシック" panose="020B0600070205080204" pitchFamily="50" charset="-128"/>
            </a:rPr>
            <a:t>　引き続き、経常的経費の抑制に努めるとともに、企業誘致、人口減少対策による安定的な自主財源の確保に努めていく。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90424</xdr:rowOff>
    </xdr:from>
    <xdr:to>
      <xdr:col>82</xdr:col>
      <xdr:colOff>107950</xdr:colOff>
      <xdr:row>79</xdr:row>
      <xdr:rowOff>78994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346352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78994</xdr:rowOff>
    </xdr:from>
    <xdr:to>
      <xdr:col>78</xdr:col>
      <xdr:colOff>69850</xdr:colOff>
      <xdr:row>79</xdr:row>
      <xdr:rowOff>92711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6235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92711</xdr:rowOff>
    </xdr:from>
    <xdr:to>
      <xdr:col>73</xdr:col>
      <xdr:colOff>180975</xdr:colOff>
      <xdr:row>79</xdr:row>
      <xdr:rowOff>143002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6372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143002</xdr:rowOff>
    </xdr:from>
    <xdr:to>
      <xdr:col>69</xdr:col>
      <xdr:colOff>92075</xdr:colOff>
      <xdr:row>80</xdr:row>
      <xdr:rowOff>3556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6875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28194</xdr:rowOff>
    </xdr:from>
    <xdr:to>
      <xdr:col>78</xdr:col>
      <xdr:colOff>120650</xdr:colOff>
      <xdr:row>79</xdr:row>
      <xdr:rowOff>129794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114571</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92202</xdr:rowOff>
    </xdr:from>
    <xdr:to>
      <xdr:col>69</xdr:col>
      <xdr:colOff>142875</xdr:colOff>
      <xdr:row>80</xdr:row>
      <xdr:rowOff>22352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7129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124206</xdr:rowOff>
    </xdr:from>
    <xdr:to>
      <xdr:col>65</xdr:col>
      <xdr:colOff>53975</xdr:colOff>
      <xdr:row>80</xdr:row>
      <xdr:rowOff>54356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39133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1673</xdr:rowOff>
    </xdr:from>
    <xdr:to>
      <xdr:col>29</xdr:col>
      <xdr:colOff>127000</xdr:colOff>
      <xdr:row>19</xdr:row>
      <xdr:rowOff>21300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06848"/>
          <a:ext cx="647700" cy="19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18524</xdr:rowOff>
    </xdr:from>
    <xdr:to>
      <xdr:col>26</xdr:col>
      <xdr:colOff>50800</xdr:colOff>
      <xdr:row>19</xdr:row>
      <xdr:rowOff>21300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23699"/>
          <a:ext cx="698500" cy="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161301</xdr:rowOff>
    </xdr:from>
    <xdr:to>
      <xdr:col>22</xdr:col>
      <xdr:colOff>114300</xdr:colOff>
      <xdr:row>19</xdr:row>
      <xdr:rowOff>18524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95026"/>
          <a:ext cx="698500" cy="28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161301</xdr:rowOff>
    </xdr:from>
    <xdr:to>
      <xdr:col>18</xdr:col>
      <xdr:colOff>177800</xdr:colOff>
      <xdr:row>19</xdr:row>
      <xdr:rowOff>4367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95026"/>
          <a:ext cx="698500" cy="14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122323</xdr:rowOff>
    </xdr:from>
    <xdr:to>
      <xdr:col>29</xdr:col>
      <xdr:colOff>177800</xdr:colOff>
      <xdr:row>19</xdr:row>
      <xdr:rowOff>52473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56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94400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2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141950</xdr:rowOff>
    </xdr:from>
    <xdr:to>
      <xdr:col>26</xdr:col>
      <xdr:colOff>101600</xdr:colOff>
      <xdr:row>19</xdr:row>
      <xdr:rowOff>72100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75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56877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6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139174</xdr:rowOff>
    </xdr:from>
    <xdr:to>
      <xdr:col>22</xdr:col>
      <xdr:colOff>165100</xdr:colOff>
      <xdr:row>19</xdr:row>
      <xdr:rowOff>69324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7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54101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5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110501</xdr:rowOff>
    </xdr:from>
    <xdr:to>
      <xdr:col>19</xdr:col>
      <xdr:colOff>38100</xdr:colOff>
      <xdr:row>19</xdr:row>
      <xdr:rowOff>40651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4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25428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3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125017</xdr:rowOff>
    </xdr:from>
    <xdr:to>
      <xdr:col>15</xdr:col>
      <xdr:colOff>101600</xdr:colOff>
      <xdr:row>19</xdr:row>
      <xdr:rowOff>55167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5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39944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4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99209</xdr:rowOff>
    </xdr:from>
    <xdr:to>
      <xdr:col>29</xdr:col>
      <xdr:colOff>127000</xdr:colOff>
      <xdr:row>36</xdr:row>
      <xdr:rowOff>101168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52459"/>
          <a:ext cx="647700" cy="1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48950</xdr:rowOff>
    </xdr:from>
    <xdr:to>
      <xdr:col>26</xdr:col>
      <xdr:colOff>50800</xdr:colOff>
      <xdr:row>36</xdr:row>
      <xdr:rowOff>101168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002200"/>
          <a:ext cx="698500" cy="52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48950</xdr:rowOff>
    </xdr:from>
    <xdr:to>
      <xdr:col>22</xdr:col>
      <xdr:colOff>114300</xdr:colOff>
      <xdr:row>36</xdr:row>
      <xdr:rowOff>83860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02200"/>
          <a:ext cx="698500" cy="34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83860</xdr:rowOff>
    </xdr:from>
    <xdr:to>
      <xdr:col>18</xdr:col>
      <xdr:colOff>177800</xdr:colOff>
      <xdr:row>36</xdr:row>
      <xdr:rowOff>113905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37110"/>
          <a:ext cx="698500" cy="30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48409</xdr:rowOff>
    </xdr:from>
    <xdr:to>
      <xdr:col>29</xdr:col>
      <xdr:colOff>177800</xdr:colOff>
      <xdr:row>36</xdr:row>
      <xdr:rowOff>150009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01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20486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7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50368</xdr:rowOff>
    </xdr:from>
    <xdr:to>
      <xdr:col>26</xdr:col>
      <xdr:colOff>101600</xdr:colOff>
      <xdr:row>36</xdr:row>
      <xdr:rowOff>151968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03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136745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89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341050</xdr:rowOff>
    </xdr:from>
    <xdr:to>
      <xdr:col>22</xdr:col>
      <xdr:colOff>165100</xdr:colOff>
      <xdr:row>36</xdr:row>
      <xdr:rowOff>99750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51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84527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3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33060</xdr:rowOff>
    </xdr:from>
    <xdr:to>
      <xdr:col>19</xdr:col>
      <xdr:colOff>38100</xdr:colOff>
      <xdr:row>36</xdr:row>
      <xdr:rowOff>134660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86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119437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7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63105</xdr:rowOff>
    </xdr:from>
    <xdr:to>
      <xdr:col>15</xdr:col>
      <xdr:colOff>101600</xdr:colOff>
      <xdr:row>36</xdr:row>
      <xdr:rowOff>164705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1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149482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0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36,298
35,251
25.78
15,908,472
15,005,908
831,839
7,600,953
9,415,874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26562</xdr:rowOff>
    </xdr:from>
    <xdr:to>
      <xdr:col>24</xdr:col>
      <xdr:colOff>63500</xdr:colOff>
      <xdr:row>38</xdr:row>
      <xdr:rowOff>65881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70212"/>
          <a:ext cx="838200" cy="2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39383</xdr:rowOff>
    </xdr:from>
    <xdr:to>
      <xdr:col>19</xdr:col>
      <xdr:colOff>177800</xdr:colOff>
      <xdr:row>38</xdr:row>
      <xdr:rowOff>65881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54483"/>
          <a:ext cx="889000" cy="2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19514</xdr:rowOff>
    </xdr:from>
    <xdr:to>
      <xdr:col>15</xdr:col>
      <xdr:colOff>50800</xdr:colOff>
      <xdr:row>38</xdr:row>
      <xdr:rowOff>39383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34614"/>
          <a:ext cx="889000" cy="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19514</xdr:rowOff>
    </xdr:from>
    <xdr:to>
      <xdr:col>10</xdr:col>
      <xdr:colOff>114300</xdr:colOff>
      <xdr:row>38</xdr:row>
      <xdr:rowOff>37097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34614"/>
          <a:ext cx="8890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147212</xdr:rowOff>
    </xdr:from>
    <xdr:to>
      <xdr:col>24</xdr:col>
      <xdr:colOff>114300</xdr:colOff>
      <xdr:row>37</xdr:row>
      <xdr:rowOff>77362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125639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15081</xdr:rowOff>
    </xdr:from>
    <xdr:to>
      <xdr:col>20</xdr:col>
      <xdr:colOff>38100</xdr:colOff>
      <xdr:row>38</xdr:row>
      <xdr:rowOff>116681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3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107808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160033</xdr:rowOff>
    </xdr:from>
    <xdr:to>
      <xdr:col>15</xdr:col>
      <xdr:colOff>101600</xdr:colOff>
      <xdr:row>38</xdr:row>
      <xdr:rowOff>90183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81310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9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140164</xdr:rowOff>
    </xdr:from>
    <xdr:to>
      <xdr:col>10</xdr:col>
      <xdr:colOff>165100</xdr:colOff>
      <xdr:row>38</xdr:row>
      <xdr:rowOff>70314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61441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157747</xdr:rowOff>
    </xdr:from>
    <xdr:to>
      <xdr:col>6</xdr:col>
      <xdr:colOff>38100</xdr:colOff>
      <xdr:row>38</xdr:row>
      <xdr:rowOff>87897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79024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110161</xdr:rowOff>
    </xdr:from>
    <xdr:to>
      <xdr:col>24</xdr:col>
      <xdr:colOff>63500</xdr:colOff>
      <xdr:row>57</xdr:row>
      <xdr:rowOff>40880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711361"/>
          <a:ext cx="838200" cy="10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110161</xdr:rowOff>
    </xdr:from>
    <xdr:to>
      <xdr:col>19</xdr:col>
      <xdr:colOff>177800</xdr:colOff>
      <xdr:row>56</xdr:row>
      <xdr:rowOff>145333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11361"/>
          <a:ext cx="889000" cy="3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97899</xdr:rowOff>
    </xdr:from>
    <xdr:to>
      <xdr:col>15</xdr:col>
      <xdr:colOff>50800</xdr:colOff>
      <xdr:row>56</xdr:row>
      <xdr:rowOff>145333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699099"/>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97899</xdr:rowOff>
    </xdr:from>
    <xdr:to>
      <xdr:col>10</xdr:col>
      <xdr:colOff>114300</xdr:colOff>
      <xdr:row>56</xdr:row>
      <xdr:rowOff>110945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99099"/>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161530</xdr:rowOff>
    </xdr:from>
    <xdr:to>
      <xdr:col>24</xdr:col>
      <xdr:colOff>114300</xdr:colOff>
      <xdr:row>57</xdr:row>
      <xdr:rowOff>91680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1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59361</xdr:rowOff>
    </xdr:from>
    <xdr:to>
      <xdr:col>20</xdr:col>
      <xdr:colOff>38100</xdr:colOff>
      <xdr:row>56</xdr:row>
      <xdr:rowOff>160961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6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6038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3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94533</xdr:rowOff>
    </xdr:from>
    <xdr:to>
      <xdr:col>15</xdr:col>
      <xdr:colOff>101600</xdr:colOff>
      <xdr:row>57</xdr:row>
      <xdr:rowOff>24683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9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41210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47099</xdr:rowOff>
    </xdr:from>
    <xdr:to>
      <xdr:col>10</xdr:col>
      <xdr:colOff>165100</xdr:colOff>
      <xdr:row>56</xdr:row>
      <xdr:rowOff>148699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165226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2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60145</xdr:rowOff>
    </xdr:from>
    <xdr:to>
      <xdr:col>6</xdr:col>
      <xdr:colOff>38100</xdr:colOff>
      <xdr:row>56</xdr:row>
      <xdr:rowOff>161745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6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6822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3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8026</xdr:rowOff>
    </xdr:from>
    <xdr:to>
      <xdr:col>24</xdr:col>
      <xdr:colOff>63500</xdr:colOff>
      <xdr:row>77</xdr:row>
      <xdr:rowOff>50146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09676"/>
          <a:ext cx="838200" cy="4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50146</xdr:rowOff>
    </xdr:from>
    <xdr:to>
      <xdr:col>19</xdr:col>
      <xdr:colOff>177800</xdr:colOff>
      <xdr:row>77</xdr:row>
      <xdr:rowOff>101924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51796"/>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18428</xdr:rowOff>
    </xdr:from>
    <xdr:to>
      <xdr:col>15</xdr:col>
      <xdr:colOff>50800</xdr:colOff>
      <xdr:row>77</xdr:row>
      <xdr:rowOff>101924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20078"/>
          <a:ext cx="889000" cy="8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95752</xdr:rowOff>
    </xdr:from>
    <xdr:to>
      <xdr:col>10</xdr:col>
      <xdr:colOff>114300</xdr:colOff>
      <xdr:row>77</xdr:row>
      <xdr:rowOff>18428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25952"/>
          <a:ext cx="889000" cy="9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128676</xdr:rowOff>
    </xdr:from>
    <xdr:to>
      <xdr:col>24</xdr:col>
      <xdr:colOff>114300</xdr:colOff>
      <xdr:row>77</xdr:row>
      <xdr:rowOff>58826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107103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3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170796</xdr:rowOff>
    </xdr:from>
    <xdr:to>
      <xdr:col>20</xdr:col>
      <xdr:colOff>38100</xdr:colOff>
      <xdr:row>77</xdr:row>
      <xdr:rowOff>100946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92073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51124</xdr:rowOff>
    </xdr:from>
    <xdr:to>
      <xdr:col>15</xdr:col>
      <xdr:colOff>101600</xdr:colOff>
      <xdr:row>77</xdr:row>
      <xdr:rowOff>152724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143851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4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139078</xdr:rowOff>
    </xdr:from>
    <xdr:to>
      <xdr:col>10</xdr:col>
      <xdr:colOff>165100</xdr:colOff>
      <xdr:row>77</xdr:row>
      <xdr:rowOff>69228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60355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6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44952</xdr:rowOff>
    </xdr:from>
    <xdr:to>
      <xdr:col>6</xdr:col>
      <xdr:colOff>38100</xdr:colOff>
      <xdr:row>76</xdr:row>
      <xdr:rowOff>146552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7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163079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85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106471</xdr:rowOff>
    </xdr:from>
    <xdr:to>
      <xdr:col>24</xdr:col>
      <xdr:colOff>63500</xdr:colOff>
      <xdr:row>98</xdr:row>
      <xdr:rowOff>11423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37121"/>
          <a:ext cx="838200" cy="7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11423</xdr:rowOff>
    </xdr:from>
    <xdr:to>
      <xdr:col>19</xdr:col>
      <xdr:colOff>177800</xdr:colOff>
      <xdr:row>98</xdr:row>
      <xdr:rowOff>74271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13523"/>
          <a:ext cx="889000" cy="6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60229</xdr:rowOff>
    </xdr:from>
    <xdr:to>
      <xdr:col>15</xdr:col>
      <xdr:colOff>50800</xdr:colOff>
      <xdr:row>98</xdr:row>
      <xdr:rowOff>74271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862329"/>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60229</xdr:rowOff>
    </xdr:from>
    <xdr:to>
      <xdr:col>10</xdr:col>
      <xdr:colOff>114300</xdr:colOff>
      <xdr:row>98</xdr:row>
      <xdr:rowOff>71382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62329"/>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55671</xdr:rowOff>
    </xdr:from>
    <xdr:to>
      <xdr:col>24</xdr:col>
      <xdr:colOff>114300</xdr:colOff>
      <xdr:row>97</xdr:row>
      <xdr:rowOff>157271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34098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132073</xdr:rowOff>
    </xdr:from>
    <xdr:to>
      <xdr:col>20</xdr:col>
      <xdr:colOff>38100</xdr:colOff>
      <xdr:row>98</xdr:row>
      <xdr:rowOff>62223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6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53350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23471</xdr:rowOff>
    </xdr:from>
    <xdr:to>
      <xdr:col>15</xdr:col>
      <xdr:colOff>101600</xdr:colOff>
      <xdr:row>98</xdr:row>
      <xdr:rowOff>125071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116198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9429</xdr:rowOff>
    </xdr:from>
    <xdr:to>
      <xdr:col>10</xdr:col>
      <xdr:colOff>165100</xdr:colOff>
      <xdr:row>98</xdr:row>
      <xdr:rowOff>111029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1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102156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20582</xdr:rowOff>
    </xdr:from>
    <xdr:to>
      <xdr:col>6</xdr:col>
      <xdr:colOff>38100</xdr:colOff>
      <xdr:row>98</xdr:row>
      <xdr:rowOff>122182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113309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1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156795</xdr:rowOff>
    </xdr:from>
    <xdr:to>
      <xdr:col>55</xdr:col>
      <xdr:colOff>0</xdr:colOff>
      <xdr:row>38</xdr:row>
      <xdr:rowOff>26406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86095"/>
          <a:ext cx="838200" cy="55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26406</xdr:rowOff>
    </xdr:from>
    <xdr:to>
      <xdr:col>50</xdr:col>
      <xdr:colOff>114300</xdr:colOff>
      <xdr:row>38</xdr:row>
      <xdr:rowOff>27261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41506"/>
          <a:ext cx="889000" cy="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24165</xdr:rowOff>
    </xdr:from>
    <xdr:to>
      <xdr:col>45</xdr:col>
      <xdr:colOff>177800</xdr:colOff>
      <xdr:row>38</xdr:row>
      <xdr:rowOff>27261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39265"/>
          <a:ext cx="889000" cy="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24165</xdr:rowOff>
    </xdr:from>
    <xdr:to>
      <xdr:col>41</xdr:col>
      <xdr:colOff>50800</xdr:colOff>
      <xdr:row>38</xdr:row>
      <xdr:rowOff>30626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39265"/>
          <a:ext cx="889000" cy="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105995</xdr:rowOff>
    </xdr:from>
    <xdr:to>
      <xdr:col>55</xdr:col>
      <xdr:colOff>50800</xdr:colOff>
      <xdr:row>35</xdr:row>
      <xdr:rowOff>36145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47608</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147056</xdr:rowOff>
    </xdr:from>
    <xdr:to>
      <xdr:col>50</xdr:col>
      <xdr:colOff>165100</xdr:colOff>
      <xdr:row>38</xdr:row>
      <xdr:rowOff>77206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9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68333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147911</xdr:rowOff>
    </xdr:from>
    <xdr:to>
      <xdr:col>46</xdr:col>
      <xdr:colOff>38100</xdr:colOff>
      <xdr:row>38</xdr:row>
      <xdr:rowOff>78060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915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69188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8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144816</xdr:rowOff>
    </xdr:from>
    <xdr:to>
      <xdr:col>41</xdr:col>
      <xdr:colOff>101600</xdr:colOff>
      <xdr:row>38</xdr:row>
      <xdr:rowOff>74966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8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66092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8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151276</xdr:rowOff>
    </xdr:from>
    <xdr:to>
      <xdr:col>36</xdr:col>
      <xdr:colOff>165100</xdr:colOff>
      <xdr:row>38</xdr:row>
      <xdr:rowOff>81426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9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72553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35843</xdr:rowOff>
    </xdr:from>
    <xdr:to>
      <xdr:col>55</xdr:col>
      <xdr:colOff>0</xdr:colOff>
      <xdr:row>57</xdr:row>
      <xdr:rowOff>60577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08493"/>
          <a:ext cx="8382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35843</xdr:rowOff>
    </xdr:from>
    <xdr:to>
      <xdr:col>50</xdr:col>
      <xdr:colOff>114300</xdr:colOff>
      <xdr:row>57</xdr:row>
      <xdr:rowOff>71687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08493"/>
          <a:ext cx="889000" cy="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35376</xdr:rowOff>
    </xdr:from>
    <xdr:to>
      <xdr:col>45</xdr:col>
      <xdr:colOff>177800</xdr:colOff>
      <xdr:row>57</xdr:row>
      <xdr:rowOff>71687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808026"/>
          <a:ext cx="889000" cy="3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126240</xdr:rowOff>
    </xdr:from>
    <xdr:to>
      <xdr:col>41</xdr:col>
      <xdr:colOff>50800</xdr:colOff>
      <xdr:row>57</xdr:row>
      <xdr:rowOff>35376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727440"/>
          <a:ext cx="889000" cy="8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9777</xdr:rowOff>
    </xdr:from>
    <xdr:to>
      <xdr:col>55</xdr:col>
      <xdr:colOff>50800</xdr:colOff>
      <xdr:row>57</xdr:row>
      <xdr:rowOff>111377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8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159654</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6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156493</xdr:rowOff>
    </xdr:from>
    <xdr:to>
      <xdr:col>50</xdr:col>
      <xdr:colOff>165100</xdr:colOff>
      <xdr:row>57</xdr:row>
      <xdr:rowOff>86643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77770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85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20887</xdr:rowOff>
    </xdr:from>
    <xdr:to>
      <xdr:col>46</xdr:col>
      <xdr:colOff>38100</xdr:colOff>
      <xdr:row>57</xdr:row>
      <xdr:rowOff>122487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9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113614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88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156026</xdr:rowOff>
    </xdr:from>
    <xdr:to>
      <xdr:col>41</xdr:col>
      <xdr:colOff>101600</xdr:colOff>
      <xdr:row>57</xdr:row>
      <xdr:rowOff>86176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77303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4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75440</xdr:rowOff>
    </xdr:from>
    <xdr:to>
      <xdr:col>36</xdr:col>
      <xdr:colOff>165100</xdr:colOff>
      <xdr:row>57</xdr:row>
      <xdr:rowOff>5590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7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168167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76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56473</xdr:rowOff>
    </xdr:from>
    <xdr:to>
      <xdr:col>55</xdr:col>
      <xdr:colOff>0</xdr:colOff>
      <xdr:row>79</xdr:row>
      <xdr:rowOff>10035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29573"/>
          <a:ext cx="838200" cy="12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43442</xdr:rowOff>
    </xdr:from>
    <xdr:to>
      <xdr:col>50</xdr:col>
      <xdr:colOff>114300</xdr:colOff>
      <xdr:row>78</xdr:row>
      <xdr:rowOff>56473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16542"/>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166478</xdr:rowOff>
    </xdr:from>
    <xdr:to>
      <xdr:col>45</xdr:col>
      <xdr:colOff>177800</xdr:colOff>
      <xdr:row>78</xdr:row>
      <xdr:rowOff>43442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368128"/>
          <a:ext cx="889000" cy="4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164520</xdr:rowOff>
    </xdr:from>
    <xdr:to>
      <xdr:col>41</xdr:col>
      <xdr:colOff>50800</xdr:colOff>
      <xdr:row>77</xdr:row>
      <xdr:rowOff>166478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194720"/>
          <a:ext cx="889000" cy="17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130685</xdr:rowOff>
    </xdr:from>
    <xdr:to>
      <xdr:col>55</xdr:col>
      <xdr:colOff>50800</xdr:colOff>
      <xdr:row>79</xdr:row>
      <xdr:rowOff>60835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45612</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1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5673</xdr:rowOff>
    </xdr:from>
    <xdr:to>
      <xdr:col>50</xdr:col>
      <xdr:colOff>165100</xdr:colOff>
      <xdr:row>78</xdr:row>
      <xdr:rowOff>107273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7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123800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1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164092</xdr:rowOff>
    </xdr:from>
    <xdr:to>
      <xdr:col>46</xdr:col>
      <xdr:colOff>38100</xdr:colOff>
      <xdr:row>78</xdr:row>
      <xdr:rowOff>94242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6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85369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4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115678</xdr:rowOff>
    </xdr:from>
    <xdr:to>
      <xdr:col>41</xdr:col>
      <xdr:colOff>101600</xdr:colOff>
      <xdr:row>78</xdr:row>
      <xdr:rowOff>45828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62355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0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113720</xdr:rowOff>
    </xdr:from>
    <xdr:to>
      <xdr:col>36</xdr:col>
      <xdr:colOff>165100</xdr:colOff>
      <xdr:row>77</xdr:row>
      <xdr:rowOff>43870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60396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41783</xdr:rowOff>
    </xdr:from>
    <xdr:to>
      <xdr:col>55</xdr:col>
      <xdr:colOff>0</xdr:colOff>
      <xdr:row>98</xdr:row>
      <xdr:rowOff>92036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43883"/>
          <a:ext cx="838200" cy="5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92036</xdr:rowOff>
    </xdr:from>
    <xdr:to>
      <xdr:col>50</xdr:col>
      <xdr:colOff>114300</xdr:colOff>
      <xdr:row>98</xdr:row>
      <xdr:rowOff>93027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94136"/>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75185</xdr:rowOff>
    </xdr:from>
    <xdr:to>
      <xdr:col>45</xdr:col>
      <xdr:colOff>177800</xdr:colOff>
      <xdr:row>98</xdr:row>
      <xdr:rowOff>93027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77285"/>
          <a:ext cx="889000" cy="1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75185</xdr:rowOff>
    </xdr:from>
    <xdr:to>
      <xdr:col>41</xdr:col>
      <xdr:colOff>50800</xdr:colOff>
      <xdr:row>98</xdr:row>
      <xdr:rowOff>152260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77285"/>
          <a:ext cx="889000" cy="7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162433</xdr:rowOff>
    </xdr:from>
    <xdr:to>
      <xdr:col>55</xdr:col>
      <xdr:colOff>50800</xdr:colOff>
      <xdr:row>98</xdr:row>
      <xdr:rowOff>92583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140860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41236</xdr:rowOff>
    </xdr:from>
    <xdr:to>
      <xdr:col>50</xdr:col>
      <xdr:colOff>165100</xdr:colOff>
      <xdr:row>98</xdr:row>
      <xdr:rowOff>142836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133963</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04428" y="169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42227</xdr:rowOff>
    </xdr:from>
    <xdr:to>
      <xdr:col>46</xdr:col>
      <xdr:colOff>38100</xdr:colOff>
      <xdr:row>98</xdr:row>
      <xdr:rowOff>143827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4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134954</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693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24385</xdr:rowOff>
    </xdr:from>
    <xdr:to>
      <xdr:col>41</xdr:col>
      <xdr:colOff>101600</xdr:colOff>
      <xdr:row>98</xdr:row>
      <xdr:rowOff>125985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117112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1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101460</xdr:rowOff>
    </xdr:from>
    <xdr:to>
      <xdr:col>36</xdr:col>
      <xdr:colOff>165100</xdr:colOff>
      <xdr:row>99</xdr:row>
      <xdr:rowOff>31610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9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22737</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37428" y="169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36406</xdr:rowOff>
    </xdr:from>
    <xdr:to>
      <xdr:col>85</xdr:col>
      <xdr:colOff>127000</xdr:colOff>
      <xdr:row>77</xdr:row>
      <xdr:rowOff>38725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238056"/>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13757</xdr:rowOff>
    </xdr:from>
    <xdr:to>
      <xdr:col>81</xdr:col>
      <xdr:colOff>50800</xdr:colOff>
      <xdr:row>77</xdr:row>
      <xdr:rowOff>36406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15407"/>
          <a:ext cx="889000" cy="2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13757</xdr:rowOff>
    </xdr:from>
    <xdr:to>
      <xdr:col>76</xdr:col>
      <xdr:colOff>114300</xdr:colOff>
      <xdr:row>77</xdr:row>
      <xdr:rowOff>19261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15407"/>
          <a:ext cx="8890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19261</xdr:rowOff>
    </xdr:from>
    <xdr:to>
      <xdr:col>71</xdr:col>
      <xdr:colOff>177800</xdr:colOff>
      <xdr:row>77</xdr:row>
      <xdr:rowOff>29204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20911"/>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159375</xdr:rowOff>
    </xdr:from>
    <xdr:to>
      <xdr:col>85</xdr:col>
      <xdr:colOff>177800</xdr:colOff>
      <xdr:row>77</xdr:row>
      <xdr:rowOff>89525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137802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6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157056</xdr:rowOff>
    </xdr:from>
    <xdr:to>
      <xdr:col>81</xdr:col>
      <xdr:colOff>101600</xdr:colOff>
      <xdr:row>77</xdr:row>
      <xdr:rowOff>87206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78333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7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134407</xdr:rowOff>
    </xdr:from>
    <xdr:to>
      <xdr:col>76</xdr:col>
      <xdr:colOff>165100</xdr:colOff>
      <xdr:row>77</xdr:row>
      <xdr:rowOff>64557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55684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5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139911</xdr:rowOff>
    </xdr:from>
    <xdr:to>
      <xdr:col>72</xdr:col>
      <xdr:colOff>38100</xdr:colOff>
      <xdr:row>77</xdr:row>
      <xdr:rowOff>70061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61188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149854</xdr:rowOff>
    </xdr:from>
    <xdr:to>
      <xdr:col>67</xdr:col>
      <xdr:colOff>101600</xdr:colOff>
      <xdr:row>77</xdr:row>
      <xdr:rowOff>80004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8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71131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7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61838</xdr:rowOff>
    </xdr:from>
    <xdr:to>
      <xdr:col>85</xdr:col>
      <xdr:colOff>127000</xdr:colOff>
      <xdr:row>98</xdr:row>
      <xdr:rowOff>137223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63938"/>
          <a:ext cx="838200" cy="7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61838</xdr:rowOff>
    </xdr:from>
    <xdr:to>
      <xdr:col>81</xdr:col>
      <xdr:colOff>50800</xdr:colOff>
      <xdr:row>98</xdr:row>
      <xdr:rowOff>136125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63938"/>
          <a:ext cx="889000" cy="7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133272</xdr:rowOff>
    </xdr:from>
    <xdr:to>
      <xdr:col>76</xdr:col>
      <xdr:colOff>114300</xdr:colOff>
      <xdr:row>98</xdr:row>
      <xdr:rowOff>136125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935372"/>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133272</xdr:rowOff>
    </xdr:from>
    <xdr:to>
      <xdr:col>71</xdr:col>
      <xdr:colOff>177800</xdr:colOff>
      <xdr:row>98</xdr:row>
      <xdr:rowOff>136381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935372"/>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86423</xdr:rowOff>
    </xdr:from>
    <xdr:to>
      <xdr:col>85</xdr:col>
      <xdr:colOff>177800</xdr:colOff>
      <xdr:row>99</xdr:row>
      <xdr:rowOff>16573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8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xdr:rowOff>
    </xdr:from>
    <xdr:ext cx="378565"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03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11038</xdr:rowOff>
    </xdr:from>
    <xdr:to>
      <xdr:col>81</xdr:col>
      <xdr:colOff>101600</xdr:colOff>
      <xdr:row>98</xdr:row>
      <xdr:rowOff>112638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103765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0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85325</xdr:rowOff>
    </xdr:from>
    <xdr:to>
      <xdr:col>76</xdr:col>
      <xdr:colOff>165100</xdr:colOff>
      <xdr:row>99</xdr:row>
      <xdr:rowOff>15475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6602</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3017" y="16980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82472</xdr:rowOff>
    </xdr:from>
    <xdr:to>
      <xdr:col>72</xdr:col>
      <xdr:colOff>38100</xdr:colOff>
      <xdr:row>99</xdr:row>
      <xdr:rowOff>12622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3749</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4017" y="16977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85581</xdr:rowOff>
    </xdr:from>
    <xdr:to>
      <xdr:col>67</xdr:col>
      <xdr:colOff>101600</xdr:colOff>
      <xdr:row>99</xdr:row>
      <xdr:rowOff>15731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8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6858</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5017" y="16980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44374</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59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44297</xdr:rowOff>
    </xdr:from>
    <xdr:to>
      <xdr:col>107</xdr:col>
      <xdr:colOff>50800</xdr:colOff>
      <xdr:row>59</xdr:row>
      <xdr:rowOff>44374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5984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44145</xdr:rowOff>
    </xdr:from>
    <xdr:to>
      <xdr:col>102</xdr:col>
      <xdr:colOff>114300</xdr:colOff>
      <xdr:row>59</xdr:row>
      <xdr:rowOff>44297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5969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165024</xdr:rowOff>
    </xdr:from>
    <xdr:to>
      <xdr:col>107</xdr:col>
      <xdr:colOff>101600</xdr:colOff>
      <xdr:row>59</xdr:row>
      <xdr:rowOff>95174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86301</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164947</xdr:rowOff>
    </xdr:from>
    <xdr:to>
      <xdr:col>102</xdr:col>
      <xdr:colOff>165100</xdr:colOff>
      <xdr:row>59</xdr:row>
      <xdr:rowOff>95097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86224</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164795</xdr:rowOff>
    </xdr:from>
    <xdr:to>
      <xdr:col>98</xdr:col>
      <xdr:colOff>38100</xdr:colOff>
      <xdr:row>59</xdr:row>
      <xdr:rowOff>94945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86072</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0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90940</xdr:rowOff>
    </xdr:from>
    <xdr:to>
      <xdr:col>116</xdr:col>
      <xdr:colOff>63500</xdr:colOff>
      <xdr:row>77</xdr:row>
      <xdr:rowOff>140638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121140"/>
          <a:ext cx="838200" cy="22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90940</xdr:rowOff>
    </xdr:from>
    <xdr:to>
      <xdr:col>111</xdr:col>
      <xdr:colOff>177800</xdr:colOff>
      <xdr:row>76</xdr:row>
      <xdr:rowOff>116794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21140"/>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116794</xdr:rowOff>
    </xdr:from>
    <xdr:to>
      <xdr:col>107</xdr:col>
      <xdr:colOff>50800</xdr:colOff>
      <xdr:row>76</xdr:row>
      <xdr:rowOff>155108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46994"/>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155108</xdr:rowOff>
    </xdr:from>
    <xdr:to>
      <xdr:col>102</xdr:col>
      <xdr:colOff>114300</xdr:colOff>
      <xdr:row>77</xdr:row>
      <xdr:rowOff>14404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85308"/>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89838</xdr:rowOff>
    </xdr:from>
    <xdr:to>
      <xdr:col>116</xdr:col>
      <xdr:colOff>114300</xdr:colOff>
      <xdr:row>78</xdr:row>
      <xdr:rowOff>19988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4765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0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40140</xdr:rowOff>
    </xdr:from>
    <xdr:to>
      <xdr:col>112</xdr:col>
      <xdr:colOff>38100</xdr:colOff>
      <xdr:row>76</xdr:row>
      <xdr:rowOff>141740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7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132867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65994</xdr:rowOff>
    </xdr:from>
    <xdr:to>
      <xdr:col>107</xdr:col>
      <xdr:colOff>101600</xdr:colOff>
      <xdr:row>76</xdr:row>
      <xdr:rowOff>167594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9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158721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8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104308</xdr:rowOff>
    </xdr:from>
    <xdr:to>
      <xdr:col>102</xdr:col>
      <xdr:colOff>165100</xdr:colOff>
      <xdr:row>77</xdr:row>
      <xdr:rowOff>34458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25585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22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135054</xdr:rowOff>
    </xdr:from>
    <xdr:to>
      <xdr:col>98</xdr:col>
      <xdr:colOff>38100</xdr:colOff>
      <xdr:row>77</xdr:row>
      <xdr:rowOff>65204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56331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5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●人件費については、前年度に比べ増加し住民一人当たり</a:t>
          </a:r>
          <a:r>
            <a:rPr kumimoji="1" lang="en-US" altLang="ja-JP" sz="1200">
              <a:latin typeface="ＭＳ Ｐゴシック" panose="020B0600070205080204" pitchFamily="50" charset="-128"/>
              <a:ea typeface="ＭＳ Ｐゴシック" panose="020B0600070205080204" pitchFamily="50" charset="-128"/>
            </a:rPr>
            <a:t>58,939</a:t>
          </a:r>
          <a:r>
            <a:rPr kumimoji="1" lang="ja-JP" altLang="en-US" sz="1200">
              <a:latin typeface="ＭＳ Ｐゴシック" panose="020B0600070205080204" pitchFamily="50" charset="-128"/>
              <a:ea typeface="ＭＳ Ｐゴシック" panose="020B0600070205080204" pitchFamily="50" charset="-128"/>
            </a:rPr>
            <a:t>円となった。近年、類似団体平均と比べて低い水準にあるものの、今後も適切な人員配置を実施し、事務の効率化と円滑な行政サービスを提供していく必要がある。●物件費については、住民一人当たり</a:t>
          </a:r>
          <a:r>
            <a:rPr kumimoji="1" lang="en-US" altLang="ja-JP" sz="1200">
              <a:latin typeface="ＭＳ Ｐゴシック" panose="020B0600070205080204" pitchFamily="50" charset="-128"/>
              <a:ea typeface="ＭＳ Ｐゴシック" panose="020B0600070205080204" pitchFamily="50" charset="-128"/>
            </a:rPr>
            <a:t>64,552</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のコストが高い状況にある。町保有施設が多いことによるものであるが、今後も実施可能な部分については民間委託の実施を進めていく。●扶助費については、類似団体平均値と比較すると住民一人当たりのコストが</a:t>
          </a:r>
          <a:r>
            <a:rPr kumimoji="1" lang="en-US" altLang="ja-JP" sz="1200">
              <a:latin typeface="ＭＳ Ｐゴシック" panose="020B0600070205080204" pitchFamily="50" charset="-128"/>
              <a:ea typeface="ＭＳ Ｐゴシック" panose="020B0600070205080204" pitchFamily="50" charset="-128"/>
            </a:rPr>
            <a:t>15,356</a:t>
          </a:r>
          <a:r>
            <a:rPr kumimoji="1" lang="ja-JP" altLang="en-US" sz="1200">
              <a:latin typeface="ＭＳ Ｐゴシック" panose="020B0600070205080204" pitchFamily="50" charset="-128"/>
              <a:ea typeface="ＭＳ Ｐゴシック" panose="020B0600070205080204" pitchFamily="50" charset="-128"/>
            </a:rPr>
            <a:t>円低くなったが、本年度は前年度に比べ</a:t>
          </a:r>
          <a:r>
            <a:rPr kumimoji="1" lang="en-US" altLang="ja-JP" sz="1200">
              <a:latin typeface="ＭＳ Ｐゴシック" panose="020B0600070205080204" pitchFamily="50" charset="-128"/>
              <a:ea typeface="ＭＳ Ｐゴシック" panose="020B0600070205080204" pitchFamily="50" charset="-128"/>
            </a:rPr>
            <a:t>8.4</a:t>
          </a:r>
          <a:r>
            <a:rPr kumimoji="1" lang="ja-JP" altLang="en-US" sz="1200">
              <a:latin typeface="ＭＳ Ｐゴシック" panose="020B0600070205080204" pitchFamily="50" charset="-128"/>
              <a:ea typeface="ＭＳ Ｐゴシック" panose="020B0600070205080204" pitchFamily="50" charset="-128"/>
            </a:rPr>
            <a:t>％増加した。保育所運営委託事業、子育て世帯への臨時特別給付金給付事業等の増加によるものである。今後、社会保障関連経費が増加することは必至であり、特に町単独の扶助費は、その効果と必要性を常に検証し見直しを図ることにより抑制に努める。●補助費等については、類似団体平均値を下回ったものの、特別定額給付金給付事業、プレミアム付商品券発行事業等の増加及び下水道事業の公営企業会計移行に伴い、繰出金を補助費へ振替えたことにより、前年度に比べ大幅に増加した。今後も、各種団体等への単独補助金については、常にその必要性とその効果を検証しながら事業の見直しを進める。●普通建設事業費については、新規整備で前年度比</a:t>
          </a:r>
          <a:r>
            <a:rPr kumimoji="1" lang="en-US" altLang="ja-JP" sz="1200">
              <a:latin typeface="ＭＳ Ｐゴシック" panose="020B0600070205080204" pitchFamily="50" charset="-128"/>
              <a:ea typeface="ＭＳ Ｐゴシック" panose="020B0600070205080204" pitchFamily="50" charset="-128"/>
            </a:rPr>
            <a:t>58.5</a:t>
          </a:r>
          <a:r>
            <a:rPr kumimoji="1" lang="ja-JP" altLang="en-US" sz="1200">
              <a:latin typeface="ＭＳ Ｐゴシック" panose="020B0600070205080204" pitchFamily="50" charset="-128"/>
              <a:ea typeface="ＭＳ Ｐゴシック" panose="020B0600070205080204" pitchFamily="50" charset="-128"/>
            </a:rPr>
            <a:t>％減、更新整備で前年度比</a:t>
          </a:r>
          <a:r>
            <a:rPr kumimoji="1" lang="en-US" altLang="ja-JP" sz="1200">
              <a:latin typeface="ＭＳ Ｐゴシック" panose="020B0600070205080204" pitchFamily="50" charset="-128"/>
              <a:ea typeface="ＭＳ Ｐゴシック" panose="020B0600070205080204" pitchFamily="50" charset="-128"/>
            </a:rPr>
            <a:t>40.6</a:t>
          </a:r>
          <a:r>
            <a:rPr kumimoji="1" lang="ja-JP" altLang="en-US" sz="1200">
              <a:latin typeface="ＭＳ Ｐゴシック" panose="020B0600070205080204" pitchFamily="50" charset="-128"/>
              <a:ea typeface="ＭＳ Ｐゴシック" panose="020B0600070205080204" pitchFamily="50" charset="-128"/>
            </a:rPr>
            <a:t>％増となった。今後は、「公共施設等総合管理計画」に基づく「個別施設計画」により、限られた財源のなかで公共施設の配置・管理等に努める。●公債費については、前年度比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％減となり類似団体平均よりは低いものの、近年は</a:t>
          </a:r>
          <a:r>
            <a:rPr kumimoji="1" lang="en-US" altLang="ja-JP" sz="1200">
              <a:latin typeface="ＭＳ Ｐゴシック" panose="020B0600070205080204" pitchFamily="50" charset="-128"/>
              <a:ea typeface="ＭＳ Ｐゴシック" panose="020B0600070205080204" pitchFamily="50" charset="-128"/>
            </a:rPr>
            <a:t>25,000</a:t>
          </a:r>
          <a:r>
            <a:rPr kumimoji="1" lang="ja-JP" altLang="en-US" sz="1200">
              <a:latin typeface="ＭＳ Ｐゴシック" panose="020B0600070205080204" pitchFamily="50" charset="-128"/>
              <a:ea typeface="ＭＳ Ｐゴシック" panose="020B0600070205080204" pitchFamily="50" charset="-128"/>
            </a:rPr>
            <a:t>円前後を推移している。●積立金については、類似団体平均、全国平均、群馬県平均を大幅に下回っており、前年度比</a:t>
          </a:r>
          <a:r>
            <a:rPr kumimoji="1" lang="en-US" altLang="ja-JP" sz="1200">
              <a:latin typeface="ＭＳ Ｐゴシック" panose="020B0600070205080204" pitchFamily="50" charset="-128"/>
              <a:ea typeface="ＭＳ Ｐゴシック" panose="020B0600070205080204" pitchFamily="50" charset="-128"/>
            </a:rPr>
            <a:t>96.8</a:t>
          </a:r>
          <a:r>
            <a:rPr kumimoji="1" lang="ja-JP" altLang="en-US" sz="1200">
              <a:latin typeface="ＭＳ Ｐゴシック" panose="020B0600070205080204" pitchFamily="50" charset="-128"/>
              <a:ea typeface="ＭＳ Ｐゴシック" panose="020B0600070205080204" pitchFamily="50" charset="-128"/>
            </a:rPr>
            <a:t>％減となった。財政調整基金のほか、ふるさと創生基金、学校教育施設整備基金の積立金減少によるものである。●繰出金については、下水道事業の公営企業会計移行に伴い、繰出金を補助費へ振替えたこと等により前年度比</a:t>
          </a:r>
          <a:r>
            <a:rPr kumimoji="1" lang="en-US" altLang="ja-JP" sz="1200">
              <a:latin typeface="ＭＳ Ｐゴシック" panose="020B0600070205080204" pitchFamily="50" charset="-128"/>
              <a:ea typeface="ＭＳ Ｐゴシック" panose="020B0600070205080204" pitchFamily="50" charset="-128"/>
            </a:rPr>
            <a:t>26.1</a:t>
          </a:r>
          <a:r>
            <a:rPr kumimoji="1" lang="ja-JP" altLang="en-US" sz="1200">
              <a:latin typeface="ＭＳ Ｐゴシック" panose="020B0600070205080204" pitchFamily="50" charset="-128"/>
              <a:ea typeface="ＭＳ Ｐゴシック" panose="020B0600070205080204" pitchFamily="50" charset="-128"/>
            </a:rPr>
            <a:t>％減となった。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36,298
35,251
25.78
15,908,472
15,005,908
831,839
7,600,953
9,415,874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159512</xdr:rowOff>
    </xdr:from>
    <xdr:to>
      <xdr:col>24</xdr:col>
      <xdr:colOff>63500</xdr:colOff>
      <xdr:row>38</xdr:row>
      <xdr:rowOff>20828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03162"/>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159512</xdr:rowOff>
    </xdr:from>
    <xdr:to>
      <xdr:col>19</xdr:col>
      <xdr:colOff>177800</xdr:colOff>
      <xdr:row>37</xdr:row>
      <xdr:rowOff>161798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031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66548</xdr:rowOff>
    </xdr:from>
    <xdr:to>
      <xdr:col>15</xdr:col>
      <xdr:colOff>50800</xdr:colOff>
      <xdr:row>37</xdr:row>
      <xdr:rowOff>161798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10198"/>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37211</xdr:rowOff>
    </xdr:from>
    <xdr:to>
      <xdr:col>10</xdr:col>
      <xdr:colOff>114300</xdr:colOff>
      <xdr:row>37</xdr:row>
      <xdr:rowOff>66548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09411"/>
          <a:ext cx="889000"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141478</xdr:rowOff>
    </xdr:from>
    <xdr:to>
      <xdr:col>24</xdr:col>
      <xdr:colOff>114300</xdr:colOff>
      <xdr:row>38</xdr:row>
      <xdr:rowOff>71628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56405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0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108712</xdr:rowOff>
    </xdr:from>
    <xdr:to>
      <xdr:col>20</xdr:col>
      <xdr:colOff>38100</xdr:colOff>
      <xdr:row>38</xdr:row>
      <xdr:rowOff>38862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29989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110998</xdr:rowOff>
    </xdr:from>
    <xdr:to>
      <xdr:col>15</xdr:col>
      <xdr:colOff>101600</xdr:colOff>
      <xdr:row>38</xdr:row>
      <xdr:rowOff>41148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32275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15748</xdr:rowOff>
    </xdr:from>
    <xdr:to>
      <xdr:col>10</xdr:col>
      <xdr:colOff>165100</xdr:colOff>
      <xdr:row>37</xdr:row>
      <xdr:rowOff>117348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108475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157861</xdr:rowOff>
    </xdr:from>
    <xdr:to>
      <xdr:col>6</xdr:col>
      <xdr:colOff>38100</xdr:colOff>
      <xdr:row>36</xdr:row>
      <xdr:rowOff>88011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79138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34316</xdr:rowOff>
    </xdr:from>
    <xdr:to>
      <xdr:col>24</xdr:col>
      <xdr:colOff>63500</xdr:colOff>
      <xdr:row>58</xdr:row>
      <xdr:rowOff>47319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35516"/>
          <a:ext cx="838200" cy="35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47319</xdr:rowOff>
    </xdr:from>
    <xdr:to>
      <xdr:col>19</xdr:col>
      <xdr:colOff>177800</xdr:colOff>
      <xdr:row>58</xdr:row>
      <xdr:rowOff>75715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91419"/>
          <a:ext cx="8890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68297</xdr:rowOff>
    </xdr:from>
    <xdr:to>
      <xdr:col>15</xdr:col>
      <xdr:colOff>50800</xdr:colOff>
      <xdr:row>58</xdr:row>
      <xdr:rowOff>75715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12397"/>
          <a:ext cx="8890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68297</xdr:rowOff>
    </xdr:from>
    <xdr:to>
      <xdr:col>10</xdr:col>
      <xdr:colOff>114300</xdr:colOff>
      <xdr:row>58</xdr:row>
      <xdr:rowOff>78679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2397"/>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154966</xdr:rowOff>
    </xdr:from>
    <xdr:to>
      <xdr:col>24</xdr:col>
      <xdr:colOff>114300</xdr:colOff>
      <xdr:row>56</xdr:row>
      <xdr:rowOff>85116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69893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9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167969</xdr:rowOff>
    </xdr:from>
    <xdr:to>
      <xdr:col>20</xdr:col>
      <xdr:colOff>38100</xdr:colOff>
      <xdr:row>58</xdr:row>
      <xdr:rowOff>98119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4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89246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3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24915</xdr:rowOff>
    </xdr:from>
    <xdr:to>
      <xdr:col>15</xdr:col>
      <xdr:colOff>101600</xdr:colOff>
      <xdr:row>58</xdr:row>
      <xdr:rowOff>126515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117642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17497</xdr:rowOff>
    </xdr:from>
    <xdr:to>
      <xdr:col>10</xdr:col>
      <xdr:colOff>165100</xdr:colOff>
      <xdr:row>58</xdr:row>
      <xdr:rowOff>119097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110224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27879</xdr:rowOff>
    </xdr:from>
    <xdr:to>
      <xdr:col>6</xdr:col>
      <xdr:colOff>38100</xdr:colOff>
      <xdr:row>58</xdr:row>
      <xdr:rowOff>129479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120606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98879</xdr:rowOff>
    </xdr:from>
    <xdr:to>
      <xdr:col>24</xdr:col>
      <xdr:colOff>63500</xdr:colOff>
      <xdr:row>77</xdr:row>
      <xdr:rowOff>160372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00529"/>
          <a:ext cx="8382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160372</xdr:rowOff>
    </xdr:from>
    <xdr:to>
      <xdr:col>19</xdr:col>
      <xdr:colOff>177800</xdr:colOff>
      <xdr:row>78</xdr:row>
      <xdr:rowOff>90692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62022"/>
          <a:ext cx="889000" cy="10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85936</xdr:rowOff>
    </xdr:from>
    <xdr:to>
      <xdr:col>15</xdr:col>
      <xdr:colOff>50800</xdr:colOff>
      <xdr:row>78</xdr:row>
      <xdr:rowOff>90692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59036"/>
          <a:ext cx="889000" cy="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85936</xdr:rowOff>
    </xdr:from>
    <xdr:to>
      <xdr:col>10</xdr:col>
      <xdr:colOff>114300</xdr:colOff>
      <xdr:row>78</xdr:row>
      <xdr:rowOff>126811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59036"/>
          <a:ext cx="889000" cy="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48079</xdr:rowOff>
    </xdr:from>
    <xdr:to>
      <xdr:col>24</xdr:col>
      <xdr:colOff>114300</xdr:colOff>
      <xdr:row>77</xdr:row>
      <xdr:rowOff>149679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4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26506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2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109572</xdr:rowOff>
    </xdr:from>
    <xdr:to>
      <xdr:col>20</xdr:col>
      <xdr:colOff>38100</xdr:colOff>
      <xdr:row>78</xdr:row>
      <xdr:rowOff>39722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1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30849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0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39892</xdr:rowOff>
    </xdr:from>
    <xdr:to>
      <xdr:col>15</xdr:col>
      <xdr:colOff>101600</xdr:colOff>
      <xdr:row>78</xdr:row>
      <xdr:rowOff>141492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132619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0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35136</xdr:rowOff>
    </xdr:from>
    <xdr:to>
      <xdr:col>10</xdr:col>
      <xdr:colOff>165100</xdr:colOff>
      <xdr:row>78</xdr:row>
      <xdr:rowOff>136736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127863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76011</xdr:rowOff>
    </xdr:from>
    <xdr:to>
      <xdr:col>6</xdr:col>
      <xdr:colOff>38100</xdr:colOff>
      <xdr:row>79</xdr:row>
      <xdr:rowOff>6161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168738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4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19038</xdr:rowOff>
    </xdr:from>
    <xdr:to>
      <xdr:col>24</xdr:col>
      <xdr:colOff>63500</xdr:colOff>
      <xdr:row>97</xdr:row>
      <xdr:rowOff>54508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49688"/>
          <a:ext cx="838200" cy="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54508</xdr:rowOff>
    </xdr:from>
    <xdr:to>
      <xdr:col>19</xdr:col>
      <xdr:colOff>177800</xdr:colOff>
      <xdr:row>97</xdr:row>
      <xdr:rowOff>74422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85158"/>
          <a:ext cx="889000" cy="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74422</xdr:rowOff>
    </xdr:from>
    <xdr:to>
      <xdr:col>15</xdr:col>
      <xdr:colOff>50800</xdr:colOff>
      <xdr:row>97</xdr:row>
      <xdr:rowOff>75527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05072"/>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71196</xdr:rowOff>
    </xdr:from>
    <xdr:to>
      <xdr:col>10</xdr:col>
      <xdr:colOff>114300</xdr:colOff>
      <xdr:row>97</xdr:row>
      <xdr:rowOff>75527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01846"/>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139688</xdr:rowOff>
    </xdr:from>
    <xdr:to>
      <xdr:col>24</xdr:col>
      <xdr:colOff>114300</xdr:colOff>
      <xdr:row>97</xdr:row>
      <xdr:rowOff>69838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54615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3708</xdr:rowOff>
    </xdr:from>
    <xdr:to>
      <xdr:col>20</xdr:col>
      <xdr:colOff>38100</xdr:colOff>
      <xdr:row>97</xdr:row>
      <xdr:rowOff>105308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3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96435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2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23622</xdr:rowOff>
    </xdr:from>
    <xdr:to>
      <xdr:col>15</xdr:col>
      <xdr:colOff>101600</xdr:colOff>
      <xdr:row>97</xdr:row>
      <xdr:rowOff>125222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116349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4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24727</xdr:rowOff>
    </xdr:from>
    <xdr:to>
      <xdr:col>10</xdr:col>
      <xdr:colOff>165100</xdr:colOff>
      <xdr:row>97</xdr:row>
      <xdr:rowOff>126327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117454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4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20396</xdr:rowOff>
    </xdr:from>
    <xdr:to>
      <xdr:col>6</xdr:col>
      <xdr:colOff>38100</xdr:colOff>
      <xdr:row>97</xdr:row>
      <xdr:rowOff>121996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5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113123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162560</xdr:rowOff>
    </xdr:from>
    <xdr:to>
      <xdr:col>55</xdr:col>
      <xdr:colOff>0</xdr:colOff>
      <xdr:row>38</xdr:row>
      <xdr:rowOff>82550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16331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162560</xdr:rowOff>
    </xdr:from>
    <xdr:to>
      <xdr:col>50</xdr:col>
      <xdr:colOff>114300</xdr:colOff>
      <xdr:row>38</xdr:row>
      <xdr:rowOff>71882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163310"/>
          <a:ext cx="889000" cy="4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71882</xdr:rowOff>
    </xdr:from>
    <xdr:to>
      <xdr:col>45</xdr:col>
      <xdr:colOff>177800</xdr:colOff>
      <xdr:row>38</xdr:row>
      <xdr:rowOff>77216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8698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77216</xdr:rowOff>
    </xdr:from>
    <xdr:to>
      <xdr:col>41</xdr:col>
      <xdr:colOff>50800</xdr:colOff>
      <xdr:row>38</xdr:row>
      <xdr:rowOff>79502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923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31750</xdr:rowOff>
    </xdr:from>
    <xdr:to>
      <xdr:col>55</xdr:col>
      <xdr:colOff>50800</xdr:colOff>
      <xdr:row>38</xdr:row>
      <xdr:rowOff>133350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10177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111760</xdr:rowOff>
    </xdr:from>
    <xdr:to>
      <xdr:col>50</xdr:col>
      <xdr:colOff>165100</xdr:colOff>
      <xdr:row>36</xdr:row>
      <xdr:rowOff>41910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58437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8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21082</xdr:rowOff>
    </xdr:from>
    <xdr:to>
      <xdr:col>46</xdr:col>
      <xdr:colOff>38100</xdr:colOff>
      <xdr:row>38</xdr:row>
      <xdr:rowOff>122682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113809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2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26416</xdr:rowOff>
    </xdr:from>
    <xdr:to>
      <xdr:col>41</xdr:col>
      <xdr:colOff>101600</xdr:colOff>
      <xdr:row>38</xdr:row>
      <xdr:rowOff>128016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119143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34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28702</xdr:rowOff>
    </xdr:from>
    <xdr:to>
      <xdr:col>36</xdr:col>
      <xdr:colOff>165100</xdr:colOff>
      <xdr:row>38</xdr:row>
      <xdr:rowOff>130302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121429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36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74797</xdr:rowOff>
    </xdr:from>
    <xdr:to>
      <xdr:col>55</xdr:col>
      <xdr:colOff>0</xdr:colOff>
      <xdr:row>58</xdr:row>
      <xdr:rowOff>93980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18897"/>
          <a:ext cx="8382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93980</xdr:rowOff>
    </xdr:from>
    <xdr:to>
      <xdr:col>50</xdr:col>
      <xdr:colOff>114300</xdr:colOff>
      <xdr:row>58</xdr:row>
      <xdr:rowOff>110115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38080"/>
          <a:ext cx="8890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77788</xdr:rowOff>
    </xdr:from>
    <xdr:to>
      <xdr:col>45</xdr:col>
      <xdr:colOff>177800</xdr:colOff>
      <xdr:row>58</xdr:row>
      <xdr:rowOff>110115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21888"/>
          <a:ext cx="889000" cy="3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75464</xdr:rowOff>
    </xdr:from>
    <xdr:to>
      <xdr:col>41</xdr:col>
      <xdr:colOff>50800</xdr:colOff>
      <xdr:row>58</xdr:row>
      <xdr:rowOff>77788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19564"/>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23997</xdr:rowOff>
    </xdr:from>
    <xdr:to>
      <xdr:col>55</xdr:col>
      <xdr:colOff>50800</xdr:colOff>
      <xdr:row>58</xdr:row>
      <xdr:rowOff>125597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2424</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4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43180</xdr:rowOff>
    </xdr:from>
    <xdr:to>
      <xdr:col>50</xdr:col>
      <xdr:colOff>165100</xdr:colOff>
      <xdr:row>58</xdr:row>
      <xdr:rowOff>144780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135907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59315</xdr:rowOff>
    </xdr:from>
    <xdr:to>
      <xdr:col>46</xdr:col>
      <xdr:colOff>38100</xdr:colOff>
      <xdr:row>58</xdr:row>
      <xdr:rowOff>160915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152042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9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26988</xdr:rowOff>
    </xdr:from>
    <xdr:to>
      <xdr:col>41</xdr:col>
      <xdr:colOff>101600</xdr:colOff>
      <xdr:row>58</xdr:row>
      <xdr:rowOff>128588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119715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6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24664</xdr:rowOff>
    </xdr:from>
    <xdr:to>
      <xdr:col>36</xdr:col>
      <xdr:colOff>165100</xdr:colOff>
      <xdr:row>58</xdr:row>
      <xdr:rowOff>126264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117391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06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75997</xdr:rowOff>
    </xdr:from>
    <xdr:to>
      <xdr:col>55</xdr:col>
      <xdr:colOff>0</xdr:colOff>
      <xdr:row>78</xdr:row>
      <xdr:rowOff>112877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77647"/>
          <a:ext cx="838200" cy="20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112877</xdr:rowOff>
    </xdr:from>
    <xdr:to>
      <xdr:col>50</xdr:col>
      <xdr:colOff>114300</xdr:colOff>
      <xdr:row>78</xdr:row>
      <xdr:rowOff>113621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85977"/>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113621</xdr:rowOff>
    </xdr:from>
    <xdr:to>
      <xdr:col>45</xdr:col>
      <xdr:colOff>177800</xdr:colOff>
      <xdr:row>78</xdr:row>
      <xdr:rowOff>118554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86721"/>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118308</xdr:rowOff>
    </xdr:from>
    <xdr:to>
      <xdr:col>41</xdr:col>
      <xdr:colOff>50800</xdr:colOff>
      <xdr:row>78</xdr:row>
      <xdr:rowOff>118554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91408"/>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25197</xdr:rowOff>
    </xdr:from>
    <xdr:to>
      <xdr:col>55</xdr:col>
      <xdr:colOff>50800</xdr:colOff>
      <xdr:row>77</xdr:row>
      <xdr:rowOff>126797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48074</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7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62077</xdr:rowOff>
    </xdr:from>
    <xdr:to>
      <xdr:col>50</xdr:col>
      <xdr:colOff>165100</xdr:colOff>
      <xdr:row>78</xdr:row>
      <xdr:rowOff>163677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154804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2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62821</xdr:rowOff>
    </xdr:from>
    <xdr:to>
      <xdr:col>46</xdr:col>
      <xdr:colOff>38100</xdr:colOff>
      <xdr:row>78</xdr:row>
      <xdr:rowOff>164421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155548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2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67754</xdr:rowOff>
    </xdr:from>
    <xdr:to>
      <xdr:col>41</xdr:col>
      <xdr:colOff>101600</xdr:colOff>
      <xdr:row>78</xdr:row>
      <xdr:rowOff>169354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160481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3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67508</xdr:rowOff>
    </xdr:from>
    <xdr:to>
      <xdr:col>36</xdr:col>
      <xdr:colOff>165100</xdr:colOff>
      <xdr:row>78</xdr:row>
      <xdr:rowOff>169108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160235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3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100054</xdr:rowOff>
    </xdr:from>
    <xdr:to>
      <xdr:col>55</xdr:col>
      <xdr:colOff>0</xdr:colOff>
      <xdr:row>97</xdr:row>
      <xdr:rowOff>165086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30704"/>
          <a:ext cx="838200" cy="6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86697</xdr:rowOff>
    </xdr:from>
    <xdr:to>
      <xdr:col>50</xdr:col>
      <xdr:colOff>114300</xdr:colOff>
      <xdr:row>97</xdr:row>
      <xdr:rowOff>100054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17347"/>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55052</xdr:rowOff>
    </xdr:from>
    <xdr:to>
      <xdr:col>45</xdr:col>
      <xdr:colOff>177800</xdr:colOff>
      <xdr:row>97</xdr:row>
      <xdr:rowOff>86697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685702"/>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12316</xdr:rowOff>
    </xdr:from>
    <xdr:to>
      <xdr:col>41</xdr:col>
      <xdr:colOff>50800</xdr:colOff>
      <xdr:row>97</xdr:row>
      <xdr:rowOff>55052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42966"/>
          <a:ext cx="889000" cy="4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114286</xdr:rowOff>
    </xdr:from>
    <xdr:to>
      <xdr:col>55</xdr:col>
      <xdr:colOff>50800</xdr:colOff>
      <xdr:row>98</xdr:row>
      <xdr:rowOff>44436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29213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5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49254</xdr:rowOff>
    </xdr:from>
    <xdr:to>
      <xdr:col>50</xdr:col>
      <xdr:colOff>165100</xdr:colOff>
      <xdr:row>97</xdr:row>
      <xdr:rowOff>150854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7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141981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7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35897</xdr:rowOff>
    </xdr:from>
    <xdr:to>
      <xdr:col>46</xdr:col>
      <xdr:colOff>38100</xdr:colOff>
      <xdr:row>97</xdr:row>
      <xdr:rowOff>137497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128624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4252</xdr:rowOff>
    </xdr:from>
    <xdr:to>
      <xdr:col>41</xdr:col>
      <xdr:colOff>101600</xdr:colOff>
      <xdr:row>97</xdr:row>
      <xdr:rowOff>105852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3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96979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2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132966</xdr:rowOff>
    </xdr:from>
    <xdr:to>
      <xdr:col>36</xdr:col>
      <xdr:colOff>165100</xdr:colOff>
      <xdr:row>97</xdr:row>
      <xdr:rowOff>63116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54243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68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119869</xdr:rowOff>
    </xdr:from>
    <xdr:to>
      <xdr:col>85</xdr:col>
      <xdr:colOff>127000</xdr:colOff>
      <xdr:row>37</xdr:row>
      <xdr:rowOff>128308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63519"/>
          <a:ext cx="8382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119869</xdr:rowOff>
    </xdr:from>
    <xdr:to>
      <xdr:col>81</xdr:col>
      <xdr:colOff>50800</xdr:colOff>
      <xdr:row>37</xdr:row>
      <xdr:rowOff>141110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63519"/>
          <a:ext cx="889000" cy="2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141110</xdr:rowOff>
    </xdr:from>
    <xdr:to>
      <xdr:col>76</xdr:col>
      <xdr:colOff>114300</xdr:colOff>
      <xdr:row>37</xdr:row>
      <xdr:rowOff>141948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8476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136595</xdr:rowOff>
    </xdr:from>
    <xdr:to>
      <xdr:col>71</xdr:col>
      <xdr:colOff>177800</xdr:colOff>
      <xdr:row>37</xdr:row>
      <xdr:rowOff>141948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80245"/>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77508</xdr:rowOff>
    </xdr:from>
    <xdr:to>
      <xdr:col>85</xdr:col>
      <xdr:colOff>177800</xdr:colOff>
      <xdr:row>38</xdr:row>
      <xdr:rowOff>7658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163885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3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69069</xdr:rowOff>
    </xdr:from>
    <xdr:to>
      <xdr:col>81</xdr:col>
      <xdr:colOff>101600</xdr:colOff>
      <xdr:row>37</xdr:row>
      <xdr:rowOff>170669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161796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90310</xdr:rowOff>
    </xdr:from>
    <xdr:to>
      <xdr:col>76</xdr:col>
      <xdr:colOff>165100</xdr:colOff>
      <xdr:row>38</xdr:row>
      <xdr:rowOff>20459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33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11587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91148</xdr:rowOff>
    </xdr:from>
    <xdr:to>
      <xdr:col>72</xdr:col>
      <xdr:colOff>38100</xdr:colOff>
      <xdr:row>38</xdr:row>
      <xdr:rowOff>21298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12425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2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85795</xdr:rowOff>
    </xdr:from>
    <xdr:to>
      <xdr:col>67</xdr:col>
      <xdr:colOff>101600</xdr:colOff>
      <xdr:row>38</xdr:row>
      <xdr:rowOff>15945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7072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2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97766</xdr:rowOff>
    </xdr:from>
    <xdr:to>
      <xdr:col>85</xdr:col>
      <xdr:colOff>127000</xdr:colOff>
      <xdr:row>58</xdr:row>
      <xdr:rowOff>168161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10041866"/>
          <a:ext cx="838200" cy="7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148387</xdr:rowOff>
    </xdr:from>
    <xdr:to>
      <xdr:col>81</xdr:col>
      <xdr:colOff>50800</xdr:colOff>
      <xdr:row>58</xdr:row>
      <xdr:rowOff>168161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10092487"/>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109539</xdr:rowOff>
    </xdr:from>
    <xdr:to>
      <xdr:col>76</xdr:col>
      <xdr:colOff>114300</xdr:colOff>
      <xdr:row>58</xdr:row>
      <xdr:rowOff>148387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10053639"/>
          <a:ext cx="889000" cy="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20485</xdr:rowOff>
    </xdr:from>
    <xdr:to>
      <xdr:col>71</xdr:col>
      <xdr:colOff>177800</xdr:colOff>
      <xdr:row>58</xdr:row>
      <xdr:rowOff>109539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964585"/>
          <a:ext cx="889000" cy="8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46966</xdr:rowOff>
    </xdr:from>
    <xdr:to>
      <xdr:col>85</xdr:col>
      <xdr:colOff>177800</xdr:colOff>
      <xdr:row>58</xdr:row>
      <xdr:rowOff>148566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9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133343</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90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117361</xdr:rowOff>
    </xdr:from>
    <xdr:to>
      <xdr:col>81</xdr:col>
      <xdr:colOff>101600</xdr:colOff>
      <xdr:row>59</xdr:row>
      <xdr:rowOff>47511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1006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38638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1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97587</xdr:rowOff>
    </xdr:from>
    <xdr:to>
      <xdr:col>76</xdr:col>
      <xdr:colOff>165100</xdr:colOff>
      <xdr:row>59</xdr:row>
      <xdr:rowOff>27737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100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18864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1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58739</xdr:rowOff>
    </xdr:from>
    <xdr:to>
      <xdr:col>72</xdr:col>
      <xdr:colOff>38100</xdr:colOff>
      <xdr:row>58</xdr:row>
      <xdr:rowOff>160339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100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151466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09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141135</xdr:rowOff>
    </xdr:from>
    <xdr:to>
      <xdr:col>67</xdr:col>
      <xdr:colOff>101600</xdr:colOff>
      <xdr:row>58</xdr:row>
      <xdr:rowOff>71285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62412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36406</xdr:rowOff>
    </xdr:from>
    <xdr:to>
      <xdr:col>85</xdr:col>
      <xdr:colOff>127000</xdr:colOff>
      <xdr:row>97</xdr:row>
      <xdr:rowOff>38725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667056"/>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13757</xdr:rowOff>
    </xdr:from>
    <xdr:to>
      <xdr:col>81</xdr:col>
      <xdr:colOff>50800</xdr:colOff>
      <xdr:row>97</xdr:row>
      <xdr:rowOff>36406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6644407"/>
          <a:ext cx="889000" cy="2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13757</xdr:rowOff>
    </xdr:from>
    <xdr:to>
      <xdr:col>76</xdr:col>
      <xdr:colOff>114300</xdr:colOff>
      <xdr:row>97</xdr:row>
      <xdr:rowOff>19261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644407"/>
          <a:ext cx="8890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19261</xdr:rowOff>
    </xdr:from>
    <xdr:to>
      <xdr:col>71</xdr:col>
      <xdr:colOff>177800</xdr:colOff>
      <xdr:row>97</xdr:row>
      <xdr:rowOff>29204</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649911"/>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159375</xdr:rowOff>
    </xdr:from>
    <xdr:to>
      <xdr:col>85</xdr:col>
      <xdr:colOff>177800</xdr:colOff>
      <xdr:row>97</xdr:row>
      <xdr:rowOff>89525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61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137802</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59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157056</xdr:rowOff>
    </xdr:from>
    <xdr:to>
      <xdr:col>81</xdr:col>
      <xdr:colOff>101600</xdr:colOff>
      <xdr:row>97</xdr:row>
      <xdr:rowOff>87206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61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78333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7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134407</xdr:rowOff>
    </xdr:from>
    <xdr:to>
      <xdr:col>76</xdr:col>
      <xdr:colOff>165100</xdr:colOff>
      <xdr:row>97</xdr:row>
      <xdr:rowOff>64557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59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55684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68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139911</xdr:rowOff>
    </xdr:from>
    <xdr:to>
      <xdr:col>72</xdr:col>
      <xdr:colOff>38100</xdr:colOff>
      <xdr:row>97</xdr:row>
      <xdr:rowOff>70061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5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61188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6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149854</xdr:rowOff>
    </xdr:from>
    <xdr:to>
      <xdr:col>67</xdr:col>
      <xdr:colOff>101600</xdr:colOff>
      <xdr:row>97</xdr:row>
      <xdr:rowOff>80004</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6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71131</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70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●議会費については、住民一人当たり</a:t>
          </a:r>
          <a:r>
            <a:rPr kumimoji="1" lang="en-US" altLang="ja-JP" sz="1200">
              <a:latin typeface="ＭＳ Ｐゴシック" panose="020B0600070205080204" pitchFamily="50" charset="-128"/>
              <a:ea typeface="ＭＳ Ｐゴシック" panose="020B0600070205080204" pitchFamily="50" charset="-128"/>
            </a:rPr>
            <a:t>2,512</a:t>
          </a:r>
          <a:r>
            <a:rPr kumimoji="1" lang="ja-JP" altLang="en-US" sz="1200">
              <a:latin typeface="ＭＳ Ｐゴシック" panose="020B0600070205080204" pitchFamily="50" charset="-128"/>
              <a:ea typeface="ＭＳ Ｐゴシック" panose="020B0600070205080204" pitchFamily="50" charset="-128"/>
            </a:rPr>
            <a:t>円となっており、議員報酬等の減により前年度に比べ減少した。●総務費は、住民一人当たり</a:t>
          </a:r>
          <a:r>
            <a:rPr kumimoji="1" lang="en-US" altLang="ja-JP" sz="1200">
              <a:latin typeface="ＭＳ Ｐゴシック" panose="020B0600070205080204" pitchFamily="50" charset="-128"/>
              <a:ea typeface="ＭＳ Ｐゴシック" panose="020B0600070205080204" pitchFamily="50" charset="-128"/>
            </a:rPr>
            <a:t>137,660</a:t>
          </a:r>
          <a:r>
            <a:rPr kumimoji="1" lang="ja-JP" altLang="en-US" sz="1200">
              <a:latin typeface="ＭＳ Ｐゴシック" panose="020B0600070205080204" pitchFamily="50" charset="-128"/>
              <a:ea typeface="ＭＳ Ｐゴシック" panose="020B0600070205080204" pitchFamily="50" charset="-128"/>
            </a:rPr>
            <a:t>円となっており、今年度の増加要因は、特別定額給付金給付事業、会計年度任用職員報酬等一般経費、出生子育て支援金給付事業等によるものである。●民生費は、住民一人当たり</a:t>
          </a:r>
          <a:r>
            <a:rPr kumimoji="1" lang="en-US" altLang="ja-JP" sz="1200">
              <a:latin typeface="ＭＳ Ｐゴシック" panose="020B0600070205080204" pitchFamily="50" charset="-128"/>
              <a:ea typeface="ＭＳ Ｐゴシック" panose="020B0600070205080204" pitchFamily="50" charset="-128"/>
            </a:rPr>
            <a:t>121,500</a:t>
          </a:r>
          <a:r>
            <a:rPr kumimoji="1" lang="ja-JP" altLang="en-US" sz="1200">
              <a:latin typeface="ＭＳ Ｐゴシック" panose="020B0600070205080204" pitchFamily="50" charset="-128"/>
              <a:ea typeface="ＭＳ Ｐゴシック" panose="020B0600070205080204" pitchFamily="50" charset="-128"/>
            </a:rPr>
            <a:t>円となっており、新規民間保育所整備事業や保育所運営委託事業等が増加の要因と考えられる。●衛生費は、住民一人当たり</a:t>
          </a:r>
          <a:r>
            <a:rPr kumimoji="1" lang="en-US" altLang="ja-JP" sz="1200">
              <a:latin typeface="ＭＳ Ｐゴシック" panose="020B0600070205080204" pitchFamily="50" charset="-128"/>
              <a:ea typeface="ＭＳ Ｐゴシック" panose="020B0600070205080204" pitchFamily="50" charset="-128"/>
            </a:rPr>
            <a:t>29,001</a:t>
          </a:r>
          <a:r>
            <a:rPr kumimoji="1" lang="ja-JP" altLang="en-US" sz="1200">
              <a:latin typeface="ＭＳ Ｐゴシック" panose="020B0600070205080204" pitchFamily="50" charset="-128"/>
              <a:ea typeface="ＭＳ Ｐゴシック" panose="020B0600070205080204" pitchFamily="50" charset="-128"/>
            </a:rPr>
            <a:t>円となっており、増加の要因としてクリーンセンター管理事業の経費増加が挙げられる。●労働費は、住民一人当たり</a:t>
          </a:r>
          <a:r>
            <a:rPr kumimoji="1" lang="en-US" altLang="ja-JP" sz="1200">
              <a:latin typeface="ＭＳ Ｐゴシック" panose="020B0600070205080204" pitchFamily="50" charset="-128"/>
              <a:ea typeface="ＭＳ Ｐゴシック" panose="020B0600070205080204" pitchFamily="50" charset="-128"/>
            </a:rPr>
            <a:t>350</a:t>
          </a:r>
          <a:r>
            <a:rPr kumimoji="1" lang="ja-JP" altLang="en-US" sz="1200">
              <a:latin typeface="ＭＳ Ｐゴシック" panose="020B0600070205080204" pitchFamily="50" charset="-128"/>
              <a:ea typeface="ＭＳ Ｐゴシック" panose="020B0600070205080204" pitchFamily="50" charset="-128"/>
            </a:rPr>
            <a:t>円となっており、減少の要因として勤労者センター土地購入事業終了によるものである。●農林水産業費は、住民一人当たり</a:t>
          </a:r>
          <a:r>
            <a:rPr kumimoji="1" lang="en-US" altLang="ja-JP" sz="1200">
              <a:latin typeface="ＭＳ Ｐゴシック" panose="020B0600070205080204" pitchFamily="50" charset="-128"/>
              <a:ea typeface="ＭＳ Ｐゴシック" panose="020B0600070205080204" pitchFamily="50" charset="-128"/>
            </a:rPr>
            <a:t>7,407</a:t>
          </a:r>
          <a:r>
            <a:rPr kumimoji="1" lang="ja-JP" altLang="en-US" sz="1200">
              <a:latin typeface="ＭＳ Ｐゴシック" panose="020B0600070205080204" pitchFamily="50" charset="-128"/>
              <a:ea typeface="ＭＳ Ｐゴシック" panose="020B0600070205080204" pitchFamily="50" charset="-128"/>
            </a:rPr>
            <a:t>円となっている。主に小規模農村整備事業や次期作支援事業が増加の要因となっている。●商工費は、住民一人当たり</a:t>
          </a:r>
          <a:r>
            <a:rPr kumimoji="1" lang="en-US" altLang="ja-JP" sz="1200">
              <a:latin typeface="ＭＳ Ｐゴシック" panose="020B0600070205080204" pitchFamily="50" charset="-128"/>
              <a:ea typeface="ＭＳ Ｐゴシック" panose="020B0600070205080204" pitchFamily="50" charset="-128"/>
            </a:rPr>
            <a:t>16,344</a:t>
          </a:r>
          <a:r>
            <a:rPr kumimoji="1" lang="ja-JP" altLang="en-US" sz="1200">
              <a:latin typeface="ＭＳ Ｐゴシック" panose="020B0600070205080204" pitchFamily="50" charset="-128"/>
              <a:ea typeface="ＭＳ Ｐゴシック" panose="020B0600070205080204" pitchFamily="50" charset="-128"/>
            </a:rPr>
            <a:t>円となっているが、プレミアム付商品券発行事業や小規模事業者事業継続支援事業等により前年度より大幅な増加となった。●土木費は、住民一人当たり</a:t>
          </a:r>
          <a:r>
            <a:rPr kumimoji="1" lang="en-US" altLang="ja-JP" sz="1200">
              <a:latin typeface="ＭＳ Ｐゴシック" panose="020B0600070205080204" pitchFamily="50" charset="-128"/>
              <a:ea typeface="ＭＳ Ｐゴシック" panose="020B0600070205080204" pitchFamily="50" charset="-128"/>
            </a:rPr>
            <a:t>25,418</a:t>
          </a:r>
          <a:r>
            <a:rPr kumimoji="1" lang="ja-JP" altLang="en-US" sz="1200">
              <a:latin typeface="ＭＳ Ｐゴシック" panose="020B0600070205080204" pitchFamily="50" charset="-128"/>
              <a:ea typeface="ＭＳ Ｐゴシック" panose="020B0600070205080204" pitchFamily="50" charset="-128"/>
            </a:rPr>
            <a:t>円となっているが、土地区画整理事業の減が主な減少要因と考えられる。●消防費は、住民一人当たり</a:t>
          </a:r>
          <a:r>
            <a:rPr kumimoji="1" lang="en-US" altLang="ja-JP" sz="1200">
              <a:latin typeface="ＭＳ Ｐゴシック" panose="020B0600070205080204" pitchFamily="50" charset="-128"/>
              <a:ea typeface="ＭＳ Ｐゴシック" panose="020B0600070205080204" pitchFamily="50" charset="-128"/>
            </a:rPr>
            <a:t>13,598</a:t>
          </a:r>
          <a:r>
            <a:rPr kumimoji="1" lang="ja-JP" altLang="en-US" sz="1200">
              <a:latin typeface="ＭＳ Ｐゴシック" panose="020B0600070205080204" pitchFamily="50" charset="-128"/>
              <a:ea typeface="ＭＳ Ｐゴシック" panose="020B0600070205080204" pitchFamily="50" charset="-128"/>
            </a:rPr>
            <a:t>円となっている。減少の要因としては、水防センター整備事業、防災行政無線等の事業終了が挙げられる。●教育費は、住民一人当たり</a:t>
          </a:r>
          <a:r>
            <a:rPr kumimoji="1" lang="en-US" altLang="ja-JP" sz="1200">
              <a:latin typeface="ＭＳ Ｐゴシック" panose="020B0600070205080204" pitchFamily="50" charset="-128"/>
              <a:ea typeface="ＭＳ Ｐゴシック" panose="020B0600070205080204" pitchFamily="50" charset="-128"/>
            </a:rPr>
            <a:t>34,935</a:t>
          </a:r>
          <a:r>
            <a:rPr kumimoji="1" lang="ja-JP" altLang="en-US" sz="1200">
              <a:latin typeface="ＭＳ Ｐゴシック" panose="020B0600070205080204" pitchFamily="50" charset="-128"/>
              <a:ea typeface="ＭＳ Ｐゴシック" panose="020B0600070205080204" pitchFamily="50" charset="-128"/>
            </a:rPr>
            <a:t>円となっており、学習端末整備事業や情報通信環境整備事業が主な増加要因である。今後も、教育施設の老朽化については計画的に更新するとともに、最適な財源の確保に努める。●公債費は、住民一人当たり</a:t>
          </a:r>
          <a:r>
            <a:rPr kumimoji="1" lang="en-US" altLang="ja-JP" sz="1200">
              <a:latin typeface="ＭＳ Ｐゴシック" panose="020B0600070205080204" pitchFamily="50" charset="-128"/>
              <a:ea typeface="ＭＳ Ｐゴシック" panose="020B0600070205080204" pitchFamily="50" charset="-128"/>
            </a:rPr>
            <a:t>24,684</a:t>
          </a:r>
          <a:r>
            <a:rPr kumimoji="1" lang="ja-JP" altLang="en-US" sz="1200">
              <a:latin typeface="ＭＳ Ｐゴシック" panose="020B0600070205080204" pitchFamily="50" charset="-128"/>
              <a:ea typeface="ＭＳ Ｐゴシック" panose="020B0600070205080204" pitchFamily="50" charset="-128"/>
            </a:rPr>
            <a:t>円となっているが、減少の要因として地域総合整備資金貸付事業債（ふるさと融資）（</a:t>
          </a:r>
          <a:r>
            <a:rPr kumimoji="1" lang="en-US" altLang="ja-JP" sz="1200">
              <a:latin typeface="ＭＳ Ｐゴシック" panose="020B0600070205080204" pitchFamily="50" charset="-128"/>
              <a:ea typeface="ＭＳ Ｐゴシック" panose="020B0600070205080204" pitchFamily="50" charset="-128"/>
            </a:rPr>
            <a:t>H21</a:t>
          </a:r>
          <a:r>
            <a:rPr kumimoji="1" lang="ja-JP" altLang="en-US" sz="1200">
              <a:latin typeface="ＭＳ Ｐゴシック" panose="020B0600070205080204" pitchFamily="50" charset="-128"/>
              <a:ea typeface="ＭＳ Ｐゴシック" panose="020B0600070205080204" pitchFamily="50" charset="-128"/>
            </a:rPr>
            <a:t>借入）や公営住宅建設事業債（</a:t>
          </a:r>
          <a:r>
            <a:rPr kumimoji="1" lang="en-US" altLang="ja-JP" sz="1200">
              <a:latin typeface="ＭＳ Ｐゴシック" panose="020B0600070205080204" pitchFamily="50" charset="-128"/>
              <a:ea typeface="ＭＳ Ｐゴシック" panose="020B0600070205080204" pitchFamily="50" charset="-128"/>
            </a:rPr>
            <a:t>H11</a:t>
          </a:r>
          <a:r>
            <a:rPr kumimoji="1" lang="ja-JP" altLang="en-US" sz="1200">
              <a:latin typeface="ＭＳ Ｐゴシック" panose="020B0600070205080204" pitchFamily="50" charset="-128"/>
              <a:ea typeface="ＭＳ Ｐゴシック" panose="020B0600070205080204" pitchFamily="50" charset="-128"/>
            </a:rPr>
            <a:t>借入）、臨時地方道整備事業債（</a:t>
          </a:r>
          <a:r>
            <a:rPr kumimoji="1" lang="en-US" altLang="ja-JP" sz="1200">
              <a:latin typeface="ＭＳ Ｐゴシック" panose="020B0600070205080204" pitchFamily="50" charset="-128"/>
              <a:ea typeface="ＭＳ Ｐゴシック" panose="020B0600070205080204" pitchFamily="50" charset="-128"/>
            </a:rPr>
            <a:t>H16</a:t>
          </a:r>
          <a:r>
            <a:rPr kumimoji="1" lang="ja-JP" altLang="en-US" sz="1200">
              <a:latin typeface="ＭＳ Ｐゴシック" panose="020B0600070205080204" pitchFamily="50" charset="-128"/>
              <a:ea typeface="ＭＳ Ｐゴシック" panose="020B0600070205080204" pitchFamily="50" charset="-128"/>
            </a:rPr>
            <a:t>借入）、北部公園整備事業債（Ｈ</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借入）等の償還終了によるものである。地方債の発行にあたっては慎重を期すとともに、資金調達も金利情勢を見据えながら、適正な公債費負担を維持するように努める。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財政調整基金残高の対標準財政規模比は、取崩額を抑えたことにより前年度から</a:t>
          </a:r>
          <a:r>
            <a:rPr kumimoji="1" lang="en-US" altLang="ja-JP" sz="1200">
              <a:latin typeface="ＭＳ ゴシック" pitchFamily="49" charset="-128"/>
              <a:ea typeface="ＭＳ ゴシック" pitchFamily="49" charset="-128"/>
            </a:rPr>
            <a:t>1.80</a:t>
          </a:r>
          <a:r>
            <a:rPr kumimoji="1" lang="ja-JP" altLang="en-US" sz="1200">
              <a:latin typeface="ＭＳ ゴシック" pitchFamily="49" charset="-128"/>
              <a:ea typeface="ＭＳ ゴシック" pitchFamily="49" charset="-128"/>
            </a:rPr>
            <a:t>ポイントの減となった。今後も最低水準の取り崩しに努めていく。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実質収支額については、標準財政規模に占める割合で前年度と比較し、</a:t>
          </a:r>
          <a:r>
            <a:rPr kumimoji="1" lang="en-US" altLang="ja-JP" sz="1200">
              <a:latin typeface="ＭＳ ゴシック" pitchFamily="49" charset="-128"/>
              <a:ea typeface="ＭＳ ゴシック" pitchFamily="49" charset="-128"/>
            </a:rPr>
            <a:t>1.93</a:t>
          </a:r>
          <a:r>
            <a:rPr kumimoji="1" lang="ja-JP" altLang="en-US" sz="1200">
              <a:latin typeface="ＭＳ ゴシック" pitchFamily="49" charset="-128"/>
              <a:ea typeface="ＭＳ ゴシック" pitchFamily="49" charset="-128"/>
            </a:rPr>
            <a:t>ポイント増となり、継続的に黒字を確保している。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実質単年度収支については、財政調整基金の取り崩しにより赤字となった。</a:t>
          </a:r>
        </a:p>
        <a:p>
          <a:r>
            <a:rPr kumimoji="1" lang="ja-JP" altLang="en-US" sz="1200">
              <a:latin typeface="ＭＳ ゴシック" pitchFamily="49" charset="-128"/>
              <a:ea typeface="ＭＳ ゴシック" pitchFamily="49" charset="-128"/>
            </a:rPr>
            <a:t>　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これまで、すべての会計において赤字が生じたことがないことから、連結実質赤字比率は算定されていない。</a:t>
          </a:r>
        </a:p>
        <a:p>
          <a:r>
            <a:rPr kumimoji="1" lang="ja-JP" altLang="en-US" sz="1400">
              <a:latin typeface="ＭＳ ゴシック" pitchFamily="49" charset="-128"/>
              <a:ea typeface="ＭＳ ゴシック" pitchFamily="49" charset="-128"/>
            </a:rPr>
            <a:t>　今後も引き続き、健全な財政運営に努める。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15908472</v>
      </c>
      <c r="BO4" s="426"/>
      <c r="BP4" s="426"/>
      <c r="BQ4" s="426"/>
      <c r="BR4" s="426"/>
      <c r="BS4" s="426"/>
      <c r="BT4" s="426"/>
      <c r="BU4" s="427"/>
      <c r="BV4" s="425">
        <v>11637847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10.9</v>
      </c>
      <c r="CU4" s="610"/>
      <c r="CV4" s="610"/>
      <c r="CW4" s="610"/>
      <c r="CX4" s="610"/>
      <c r="CY4" s="610"/>
      <c r="CZ4" s="610"/>
      <c r="DA4" s="611"/>
      <c r="DB4" s="609">
        <v>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15005908</v>
      </c>
      <c r="BO5" s="431"/>
      <c r="BP5" s="431"/>
      <c r="BQ5" s="431"/>
      <c r="BR5" s="431"/>
      <c r="BS5" s="431"/>
      <c r="BT5" s="431"/>
      <c r="BU5" s="432"/>
      <c r="BV5" s="430">
        <v>10989913</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90.9</v>
      </c>
      <c r="CU5" s="401"/>
      <c r="CV5" s="401"/>
      <c r="CW5" s="401"/>
      <c r="CX5" s="401"/>
      <c r="CY5" s="401"/>
      <c r="CZ5" s="401"/>
      <c r="DA5" s="402"/>
      <c r="DB5" s="400">
        <v>94.8</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902564</v>
      </c>
      <c r="BO6" s="431"/>
      <c r="BP6" s="431"/>
      <c r="BQ6" s="431"/>
      <c r="BR6" s="431"/>
      <c r="BS6" s="431"/>
      <c r="BT6" s="431"/>
      <c r="BU6" s="432"/>
      <c r="BV6" s="430">
        <v>647934</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96.7</v>
      </c>
      <c r="CU6" s="584"/>
      <c r="CV6" s="584"/>
      <c r="CW6" s="584"/>
      <c r="CX6" s="584"/>
      <c r="CY6" s="584"/>
      <c r="CZ6" s="584"/>
      <c r="DA6" s="585"/>
      <c r="DB6" s="583">
        <v>100.9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70725</v>
      </c>
      <c r="BO7" s="431"/>
      <c r="BP7" s="431"/>
      <c r="BQ7" s="431"/>
      <c r="BR7" s="431"/>
      <c r="BS7" s="431"/>
      <c r="BT7" s="431"/>
      <c r="BU7" s="432"/>
      <c r="BV7" s="430">
        <v>6799</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7600953</v>
      </c>
      <c r="CU7" s="431"/>
      <c r="CV7" s="431"/>
      <c r="CW7" s="431"/>
      <c r="CX7" s="431"/>
      <c r="CY7" s="431"/>
      <c r="CZ7" s="431"/>
      <c r="DA7" s="432"/>
      <c r="DB7" s="430">
        <v>7113861</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94</v>
      </c>
      <c r="AV8" s="488"/>
      <c r="AW8" s="488"/>
      <c r="AX8" s="488"/>
      <c r="AY8" s="410" t="s">
        <v>110</v>
      </c>
      <c r="AZ8" s="411"/>
      <c r="BA8" s="411"/>
      <c r="BB8" s="411"/>
      <c r="BC8" s="411"/>
      <c r="BD8" s="411"/>
      <c r="BE8" s="411"/>
      <c r="BF8" s="411"/>
      <c r="BG8" s="411"/>
      <c r="BH8" s="411"/>
      <c r="BI8" s="411"/>
      <c r="BJ8" s="411"/>
      <c r="BK8" s="411"/>
      <c r="BL8" s="411"/>
      <c r="BM8" s="412"/>
      <c r="BN8" s="430">
        <v>831839</v>
      </c>
      <c r="BO8" s="431"/>
      <c r="BP8" s="431"/>
      <c r="BQ8" s="431"/>
      <c r="BR8" s="431"/>
      <c r="BS8" s="431"/>
      <c r="BT8" s="431"/>
      <c r="BU8" s="432"/>
      <c r="BV8" s="430">
        <v>641135</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0.77</v>
      </c>
      <c r="CU8" s="544"/>
      <c r="CV8" s="544"/>
      <c r="CW8" s="544"/>
      <c r="CX8" s="544"/>
      <c r="CY8" s="544"/>
      <c r="CZ8" s="544"/>
      <c r="DA8" s="545"/>
      <c r="DB8" s="543">
        <v>0.77</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36054</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190704</v>
      </c>
      <c r="BO9" s="431"/>
      <c r="BP9" s="431"/>
      <c r="BQ9" s="431"/>
      <c r="BR9" s="431"/>
      <c r="BS9" s="431"/>
      <c r="BT9" s="431"/>
      <c r="BU9" s="432"/>
      <c r="BV9" s="430">
        <v>86328</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9.8000000000000007</v>
      </c>
      <c r="CU9" s="401"/>
      <c r="CV9" s="401"/>
      <c r="CW9" s="401"/>
      <c r="CX9" s="401"/>
      <c r="CY9" s="401"/>
      <c r="CZ9" s="401"/>
      <c r="DA9" s="402"/>
      <c r="DB9" s="400">
        <v>10.4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36654</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102</v>
      </c>
      <c r="AV10" s="488"/>
      <c r="AW10" s="488"/>
      <c r="AX10" s="488"/>
      <c r="AY10" s="410" t="s">
        <v>121</v>
      </c>
      <c r="AZ10" s="411"/>
      <c r="BA10" s="411"/>
      <c r="BB10" s="411"/>
      <c r="BC10" s="411"/>
      <c r="BD10" s="411"/>
      <c r="BE10" s="411"/>
      <c r="BF10" s="411"/>
      <c r="BG10" s="411"/>
      <c r="BH10" s="411"/>
      <c r="BI10" s="411"/>
      <c r="BJ10" s="411"/>
      <c r="BK10" s="411"/>
      <c r="BL10" s="411"/>
      <c r="BM10" s="412"/>
      <c r="BN10" s="430">
        <v>95</v>
      </c>
      <c r="BO10" s="431"/>
      <c r="BP10" s="431"/>
      <c r="BQ10" s="431"/>
      <c r="BR10" s="431"/>
      <c r="BS10" s="431"/>
      <c r="BT10" s="431"/>
      <c r="BU10" s="432"/>
      <c r="BV10" s="430">
        <v>200222</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94</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36298</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350000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35251</v>
      </c>
      <c r="S13" s="534"/>
      <c r="T13" s="534"/>
      <c r="U13" s="534"/>
      <c r="V13" s="535"/>
      <c r="W13" s="521" t="s">
        <v>139</v>
      </c>
      <c r="X13" s="443"/>
      <c r="Y13" s="443"/>
      <c r="Z13" s="443"/>
      <c r="AA13" s="443"/>
      <c r="AB13" s="444"/>
      <c r="AC13" s="406">
        <v>520</v>
      </c>
      <c r="AD13" s="407"/>
      <c r="AE13" s="407"/>
      <c r="AF13" s="407"/>
      <c r="AG13" s="408"/>
      <c r="AH13" s="406">
        <v>542</v>
      </c>
      <c r="AI13" s="407"/>
      <c r="AJ13" s="407"/>
      <c r="AK13" s="407"/>
      <c r="AL13" s="409"/>
      <c r="AM13" s="499" t="s">
        <v>140</v>
      </c>
      <c r="AN13" s="404"/>
      <c r="AO13" s="404"/>
      <c r="AP13" s="404"/>
      <c r="AQ13" s="404"/>
      <c r="AR13" s="404"/>
      <c r="AS13" s="404"/>
      <c r="AT13" s="405"/>
      <c r="AU13" s="487" t="s">
        <v>106</v>
      </c>
      <c r="AV13" s="488"/>
      <c r="AW13" s="488"/>
      <c r="AX13" s="488"/>
      <c r="AY13" s="410" t="s">
        <v>141</v>
      </c>
      <c r="AZ13" s="411"/>
      <c r="BA13" s="411"/>
      <c r="BB13" s="411"/>
      <c r="BC13" s="411"/>
      <c r="BD13" s="411"/>
      <c r="BE13" s="411"/>
      <c r="BF13" s="411"/>
      <c r="BG13" s="411"/>
      <c r="BH13" s="411"/>
      <c r="BI13" s="411"/>
      <c r="BJ13" s="411"/>
      <c r="BK13" s="411"/>
      <c r="BL13" s="411"/>
      <c r="BM13" s="412"/>
      <c r="BN13" s="430">
        <v>-159201</v>
      </c>
      <c r="BO13" s="431"/>
      <c r="BP13" s="431"/>
      <c r="BQ13" s="431"/>
      <c r="BR13" s="431"/>
      <c r="BS13" s="431"/>
      <c r="BT13" s="431"/>
      <c r="BU13" s="432"/>
      <c r="BV13" s="430">
        <v>286550</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4.3</v>
      </c>
      <c r="CU13" s="401"/>
      <c r="CV13" s="401"/>
      <c r="CW13" s="401"/>
      <c r="CX13" s="401"/>
      <c r="CY13" s="401"/>
      <c r="CZ13" s="401"/>
      <c r="DA13" s="402"/>
      <c r="DB13" s="400">
        <v>4.5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36334</v>
      </c>
      <c r="S14" s="534"/>
      <c r="T14" s="534"/>
      <c r="U14" s="534"/>
      <c r="V14" s="535"/>
      <c r="W14" s="536"/>
      <c r="X14" s="446"/>
      <c r="Y14" s="446"/>
      <c r="Z14" s="446"/>
      <c r="AA14" s="446"/>
      <c r="AB14" s="447"/>
      <c r="AC14" s="526">
        <v>2.8</v>
      </c>
      <c r="AD14" s="527"/>
      <c r="AE14" s="527"/>
      <c r="AF14" s="527"/>
      <c r="AG14" s="528"/>
      <c r="AH14" s="526">
        <v>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128</v>
      </c>
      <c r="CU14" s="538"/>
      <c r="CV14" s="538"/>
      <c r="CW14" s="538"/>
      <c r="CX14" s="538"/>
      <c r="CY14" s="538"/>
      <c r="CZ14" s="538"/>
      <c r="DA14" s="539"/>
      <c r="DB14" s="537" t="s">
        <v>137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35298</v>
      </c>
      <c r="S15" s="534"/>
      <c r="T15" s="534"/>
      <c r="U15" s="534"/>
      <c r="V15" s="535"/>
      <c r="W15" s="521" t="s">
        <v>146</v>
      </c>
      <c r="X15" s="443"/>
      <c r="Y15" s="443"/>
      <c r="Z15" s="443"/>
      <c r="AA15" s="443"/>
      <c r="AB15" s="444"/>
      <c r="AC15" s="406">
        <v>6105</v>
      </c>
      <c r="AD15" s="407"/>
      <c r="AE15" s="407"/>
      <c r="AF15" s="407"/>
      <c r="AG15" s="408"/>
      <c r="AH15" s="406">
        <v>5956</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4544014</v>
      </c>
      <c r="BO15" s="426"/>
      <c r="BP15" s="426"/>
      <c r="BQ15" s="426"/>
      <c r="BR15" s="426"/>
      <c r="BS15" s="426"/>
      <c r="BT15" s="426"/>
      <c r="BU15" s="427"/>
      <c r="BV15" s="425">
        <v>4261706</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33</v>
      </c>
      <c r="AD16" s="527"/>
      <c r="AE16" s="527"/>
      <c r="AF16" s="527"/>
      <c r="AG16" s="528"/>
      <c r="AH16" s="526">
        <v>32.9</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5965733</v>
      </c>
      <c r="BO16" s="431"/>
      <c r="BP16" s="431"/>
      <c r="BQ16" s="431"/>
      <c r="BR16" s="431"/>
      <c r="BS16" s="431"/>
      <c r="BT16" s="431"/>
      <c r="BU16" s="432"/>
      <c r="BV16" s="430">
        <v>5522219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150</v>
      </c>
      <c r="S17" s="519"/>
      <c r="T17" s="519"/>
      <c r="U17" s="519"/>
      <c r="V17" s="520"/>
      <c r="W17" s="521" t="s">
        <v>153</v>
      </c>
      <c r="X17" s="443"/>
      <c r="Y17" s="443"/>
      <c r="Z17" s="443"/>
      <c r="AA17" s="443"/>
      <c r="AB17" s="444"/>
      <c r="AC17" s="406">
        <v>11863</v>
      </c>
      <c r="AD17" s="407"/>
      <c r="AE17" s="407"/>
      <c r="AF17" s="407"/>
      <c r="AG17" s="408"/>
      <c r="AH17" s="406">
        <v>11591</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5722965</v>
      </c>
      <c r="BO17" s="431"/>
      <c r="BP17" s="431"/>
      <c r="BQ17" s="431"/>
      <c r="BR17" s="431"/>
      <c r="BS17" s="431"/>
      <c r="BT17" s="431"/>
      <c r="BU17" s="432"/>
      <c r="BV17" s="430">
        <v>5412632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25.78</v>
      </c>
      <c r="M18" s="495"/>
      <c r="N18" s="495"/>
      <c r="O18" s="495"/>
      <c r="P18" s="495"/>
      <c r="Q18" s="495"/>
      <c r="R18" s="496"/>
      <c r="S18" s="496"/>
      <c r="T18" s="496"/>
      <c r="U18" s="496"/>
      <c r="V18" s="497"/>
      <c r="W18" s="511"/>
      <c r="X18" s="512"/>
      <c r="Y18" s="512"/>
      <c r="Z18" s="512"/>
      <c r="AA18" s="512"/>
      <c r="AB18" s="522"/>
      <c r="AC18" s="394">
        <v>64.2</v>
      </c>
      <c r="AD18" s="395"/>
      <c r="AE18" s="395"/>
      <c r="AF18" s="395"/>
      <c r="AG18" s="498"/>
      <c r="AH18" s="394">
        <v>64.099999999999994</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6992098</v>
      </c>
      <c r="BO18" s="431"/>
      <c r="BP18" s="431"/>
      <c r="BQ18" s="431"/>
      <c r="BR18" s="431"/>
      <c r="BS18" s="431"/>
      <c r="BT18" s="431"/>
      <c r="BU18" s="432"/>
      <c r="BV18" s="430">
        <v>6978327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1399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9144821</v>
      </c>
      <c r="BO19" s="431"/>
      <c r="BP19" s="431"/>
      <c r="BQ19" s="431"/>
      <c r="BR19" s="431"/>
      <c r="BS19" s="431"/>
      <c r="BT19" s="431"/>
      <c r="BU19" s="432"/>
      <c r="BV19" s="430">
        <v>8518296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14932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9415874</v>
      </c>
      <c r="BO23" s="431"/>
      <c r="BP23" s="431"/>
      <c r="BQ23" s="431"/>
      <c r="BR23" s="431"/>
      <c r="BS23" s="431"/>
      <c r="BT23" s="431"/>
      <c r="BU23" s="432"/>
      <c r="BV23" s="430">
        <v>9643138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7250</v>
      </c>
      <c r="R24" s="407"/>
      <c r="S24" s="407"/>
      <c r="T24" s="407"/>
      <c r="U24" s="407"/>
      <c r="V24" s="408"/>
      <c r="W24" s="472"/>
      <c r="X24" s="463"/>
      <c r="Y24" s="464"/>
      <c r="Z24" s="403" t="s">
        <v>169</v>
      </c>
      <c r="AA24" s="404"/>
      <c r="AB24" s="404"/>
      <c r="AC24" s="404"/>
      <c r="AD24" s="404"/>
      <c r="AE24" s="404"/>
      <c r="AF24" s="404"/>
      <c r="AG24" s="405"/>
      <c r="AH24" s="406">
        <v>200</v>
      </c>
      <c r="AI24" s="407"/>
      <c r="AJ24" s="407"/>
      <c r="AK24" s="407"/>
      <c r="AL24" s="408"/>
      <c r="AM24" s="406">
        <v>636800</v>
      </c>
      <c r="AN24" s="407"/>
      <c r="AO24" s="407"/>
      <c r="AP24" s="407"/>
      <c r="AQ24" s="407"/>
      <c r="AR24" s="408"/>
      <c r="AS24" s="406">
        <v>3184</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7811803</v>
      </c>
      <c r="BO24" s="431"/>
      <c r="BP24" s="431"/>
      <c r="BQ24" s="431"/>
      <c r="BR24" s="431"/>
      <c r="BS24" s="431"/>
      <c r="BT24" s="431"/>
      <c r="BU24" s="432"/>
      <c r="BV24" s="430">
        <v>7995678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6120</v>
      </c>
      <c r="R25" s="407"/>
      <c r="S25" s="407"/>
      <c r="T25" s="407"/>
      <c r="U25" s="407"/>
      <c r="V25" s="408"/>
      <c r="W25" s="472"/>
      <c r="X25" s="463"/>
      <c r="Y25" s="464"/>
      <c r="Z25" s="403" t="s">
        <v>172</v>
      </c>
      <c r="AA25" s="404"/>
      <c r="AB25" s="404"/>
      <c r="AC25" s="404"/>
      <c r="AD25" s="404"/>
      <c r="AE25" s="404"/>
      <c r="AF25" s="404"/>
      <c r="AG25" s="405"/>
      <c r="AH25" s="406" t="s">
        <v>137</v>
      </c>
      <c r="AI25" s="407"/>
      <c r="AJ25" s="407"/>
      <c r="AK25" s="407"/>
      <c r="AL25" s="408"/>
      <c r="AM25" s="406" t="s">
        <v>137</v>
      </c>
      <c r="AN25" s="407"/>
      <c r="AO25" s="407"/>
      <c r="AP25" s="407"/>
      <c r="AQ25" s="407"/>
      <c r="AR25" s="408"/>
      <c r="AS25" s="406" t="s">
        <v>173</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827502</v>
      </c>
      <c r="BO25" s="426"/>
      <c r="BP25" s="426"/>
      <c r="BQ25" s="426"/>
      <c r="BR25" s="426"/>
      <c r="BS25" s="426"/>
      <c r="BT25" s="426"/>
      <c r="BU25" s="427"/>
      <c r="BV25" s="425">
        <v>1092326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5740</v>
      </c>
      <c r="R26" s="407"/>
      <c r="S26" s="407"/>
      <c r="T26" s="407"/>
      <c r="U26" s="407"/>
      <c r="V26" s="408"/>
      <c r="W26" s="472"/>
      <c r="X26" s="463"/>
      <c r="Y26" s="464"/>
      <c r="Z26" s="403" t="s">
        <v>176</v>
      </c>
      <c r="AA26" s="485"/>
      <c r="AB26" s="485"/>
      <c r="AC26" s="485"/>
      <c r="AD26" s="485"/>
      <c r="AE26" s="485"/>
      <c r="AF26" s="485"/>
      <c r="AG26" s="486"/>
      <c r="AH26" s="406" t="s">
        <v>128</v>
      </c>
      <c r="AI26" s="407"/>
      <c r="AJ26" s="407"/>
      <c r="AK26" s="407"/>
      <c r="AL26" s="408"/>
      <c r="AM26" s="406" t="s">
        <v>128</v>
      </c>
      <c r="AN26" s="407"/>
      <c r="AO26" s="407"/>
      <c r="AP26" s="407"/>
      <c r="AQ26" s="407"/>
      <c r="AR26" s="408"/>
      <c r="AS26" s="406" t="s">
        <v>128</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3240</v>
      </c>
      <c r="R27" s="407"/>
      <c r="S27" s="407"/>
      <c r="T27" s="407"/>
      <c r="U27" s="407"/>
      <c r="V27" s="408"/>
      <c r="W27" s="472"/>
      <c r="X27" s="463"/>
      <c r="Y27" s="464"/>
      <c r="Z27" s="403" t="s">
        <v>179</v>
      </c>
      <c r="AA27" s="404"/>
      <c r="AB27" s="404"/>
      <c r="AC27" s="404"/>
      <c r="AD27" s="404"/>
      <c r="AE27" s="404"/>
      <c r="AF27" s="404"/>
      <c r="AG27" s="405"/>
      <c r="AH27" s="406">
        <v>11</v>
      </c>
      <c r="AI27" s="407"/>
      <c r="AJ27" s="407"/>
      <c r="AK27" s="407"/>
      <c r="AL27" s="408"/>
      <c r="AM27" s="406">
        <v>35933</v>
      </c>
      <c r="AN27" s="407"/>
      <c r="AO27" s="407"/>
      <c r="AP27" s="407"/>
      <c r="AQ27" s="407"/>
      <c r="AR27" s="408"/>
      <c r="AS27" s="406">
        <v>3267</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219287</v>
      </c>
      <c r="BO27" s="434"/>
      <c r="BP27" s="434"/>
      <c r="BQ27" s="434"/>
      <c r="BR27" s="434"/>
      <c r="BS27" s="434"/>
      <c r="BT27" s="434"/>
      <c r="BU27" s="435"/>
      <c r="BV27" s="433">
        <v>219263</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2660</v>
      </c>
      <c r="R28" s="407"/>
      <c r="S28" s="407"/>
      <c r="T28" s="407"/>
      <c r="U28" s="407"/>
      <c r="V28" s="408"/>
      <c r="W28" s="472"/>
      <c r="X28" s="463"/>
      <c r="Y28" s="464"/>
      <c r="Z28" s="403" t="s">
        <v>182</v>
      </c>
      <c r="AA28" s="404"/>
      <c r="AB28" s="404"/>
      <c r="AC28" s="404"/>
      <c r="AD28" s="404"/>
      <c r="AE28" s="404"/>
      <c r="AF28" s="404"/>
      <c r="AG28" s="405"/>
      <c r="AH28" s="406" t="s">
        <v>137</v>
      </c>
      <c r="AI28" s="407"/>
      <c r="AJ28" s="407"/>
      <c r="AK28" s="407"/>
      <c r="AL28" s="408"/>
      <c r="AM28" s="406" t="s">
        <v>128</v>
      </c>
      <c r="AN28" s="407"/>
      <c r="AO28" s="407"/>
      <c r="AP28" s="407"/>
      <c r="AQ28" s="407"/>
      <c r="AR28" s="408"/>
      <c r="AS28" s="406" t="s">
        <v>173</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1682966</v>
      </c>
      <c r="BO28" s="426"/>
      <c r="BP28" s="426"/>
      <c r="BQ28" s="426"/>
      <c r="BR28" s="426"/>
      <c r="BS28" s="426"/>
      <c r="BT28" s="426"/>
      <c r="BU28" s="427"/>
      <c r="BV28" s="425">
        <v>1702871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11</v>
      </c>
      <c r="M29" s="407"/>
      <c r="N29" s="407"/>
      <c r="O29" s="407"/>
      <c r="P29" s="408"/>
      <c r="Q29" s="406">
        <v>2420</v>
      </c>
      <c r="R29" s="407"/>
      <c r="S29" s="407"/>
      <c r="T29" s="407"/>
      <c r="U29" s="407"/>
      <c r="V29" s="408"/>
      <c r="W29" s="473"/>
      <c r="X29" s="474"/>
      <c r="Y29" s="475"/>
      <c r="Z29" s="403" t="s">
        <v>185</v>
      </c>
      <c r="AA29" s="404"/>
      <c r="AB29" s="404"/>
      <c r="AC29" s="404"/>
      <c r="AD29" s="404"/>
      <c r="AE29" s="404"/>
      <c r="AF29" s="404"/>
      <c r="AG29" s="405"/>
      <c r="AH29" s="406">
        <v>211</v>
      </c>
      <c r="AI29" s="407"/>
      <c r="AJ29" s="407"/>
      <c r="AK29" s="407"/>
      <c r="AL29" s="408"/>
      <c r="AM29" s="406">
        <v>672733</v>
      </c>
      <c r="AN29" s="407"/>
      <c r="AO29" s="407"/>
      <c r="AP29" s="407"/>
      <c r="AQ29" s="407"/>
      <c r="AR29" s="408"/>
      <c r="AS29" s="406">
        <v>3188</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401102</v>
      </c>
      <c r="BO29" s="431"/>
      <c r="BP29" s="431"/>
      <c r="BQ29" s="431"/>
      <c r="BR29" s="431"/>
      <c r="BS29" s="431"/>
      <c r="BT29" s="431"/>
      <c r="BU29" s="432"/>
      <c r="BV29" s="430">
        <v>400729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98.1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492794</v>
      </c>
      <c r="BO30" s="434"/>
      <c r="BP30" s="434"/>
      <c r="BQ30" s="434"/>
      <c r="BR30" s="434"/>
      <c r="BS30" s="434"/>
      <c r="BT30" s="434"/>
      <c r="BU30" s="435"/>
      <c r="BV30" s="433">
        <v>534334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195</v>
      </c>
      <c r="X33" s="392"/>
      <c r="Y33" s="392"/>
      <c r="Z33" s="392"/>
      <c r="AA33" s="392"/>
      <c r="AB33" s="392"/>
      <c r="AC33" s="392"/>
      <c r="AD33" s="392"/>
      <c r="AE33" s="392"/>
      <c r="AF33" s="392"/>
      <c r="AG33" s="392"/>
      <c r="AH33" s="392"/>
      <c r="AI33" s="392"/>
      <c r="AJ33" s="392"/>
      <c r="AK33" s="392"/>
      <c r="AL33" s="216"/>
      <c r="AM33" s="393" t="s">
        <v>196</v>
      </c>
      <c r="AN33" s="393"/>
      <c r="AO33" s="392" t="s">
        <v>195</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196</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群馬県市町村会館管理組合</v>
      </c>
      <c r="BZ34" s="388"/>
      <c r="CA34" s="388"/>
      <c r="CB34" s="388"/>
      <c r="CC34" s="388"/>
      <c r="CD34" s="388"/>
      <c r="CE34" s="388"/>
      <c r="CF34" s="388"/>
      <c r="CG34" s="388"/>
      <c r="CH34" s="388"/>
      <c r="CI34" s="388"/>
      <c r="CJ34" s="388"/>
      <c r="CK34" s="388"/>
      <c r="CL34" s="388"/>
      <c r="CM34" s="388"/>
      <c r="CN34" s="214"/>
      <c r="CO34" s="389">
        <f>IF(CQ34="","",MAX(C34:D43,U34:V43,AM34:AN43,BE34:BF43,BW34:BX43)+1)</f>
        <v>12</v>
      </c>
      <c r="CP34" s="389"/>
      <c r="CQ34" s="388" t="str">
        <f>IF('各会計、関係団体の財政状況及び健全化判断比率'!BS7="","",'各会計、関係団体の財政状況及び健全化判断比率'!BS7)</f>
        <v>玉村町農業公社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IF('各会計、関係団体の財政状況及び健全化判断比率'!B33="","",'各会計、関係団体の財政状況及び健全化判断比率'!B33)</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群馬県市町村総合事務組合</v>
      </c>
      <c r="BZ35" s="388"/>
      <c r="CA35" s="388"/>
      <c r="CB35" s="388"/>
      <c r="CC35" s="388"/>
      <c r="CD35" s="388"/>
      <c r="CE35" s="388"/>
      <c r="CF35" s="388"/>
      <c r="CG35" s="388"/>
      <c r="CH35" s="388"/>
      <c r="CI35" s="388"/>
      <c r="CJ35" s="388"/>
      <c r="CK35" s="388"/>
      <c r="CL35" s="388"/>
      <c r="CM35" s="388"/>
      <c r="CN35" s="214"/>
      <c r="CO35" s="389">
        <f t="shared" ref="CO35:CO43" si="3">IF(CQ35="","",CO34+1)</f>
        <v>13</v>
      </c>
      <c r="CP35" s="389"/>
      <c r="CQ35" s="388" t="str">
        <f>IF('各会計、関係団体の財政状況及び健全化判断比率'!BS8="","",'各会計、関係団体の財政状況及び健全化判断比率'!BS8)</f>
        <v>玉村町文化振興財団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群馬県後期高齢者医療広域連合（一般会計）</v>
      </c>
      <c r="BZ36" s="388"/>
      <c r="CA36" s="388"/>
      <c r="CB36" s="388"/>
      <c r="CC36" s="388"/>
      <c r="CD36" s="388"/>
      <c r="CE36" s="388"/>
      <c r="CF36" s="388"/>
      <c r="CG36" s="388"/>
      <c r="CH36" s="388"/>
      <c r="CI36" s="388"/>
      <c r="CJ36" s="388"/>
      <c r="CK36" s="388"/>
      <c r="CL36" s="388"/>
      <c r="CM36" s="388"/>
      <c r="CN36" s="214"/>
      <c r="CO36" s="389">
        <f t="shared" si="3"/>
        <v>14</v>
      </c>
      <c r="CP36" s="389"/>
      <c r="CQ36" s="388" t="str">
        <f>IF('各会計、関係団体の財政状況及び健全化判断比率'!BS9="","",'各会計、関係団体の財政状況及び健全化判断比率'!BS9)</f>
        <v>玉村町土地開発公社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介護予防サービス事業特別会計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群馬県後期高齢者医療広域連合（事業会計）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YTVFcKg1S2bSubZWyBv4DoOIriM3P41e/zYD2YIuuM3kgLRj+1QG/GzDmHTrfNoGrvFeFveV0VNzG+FNk2ZPHA==" saltValue="9hjGPOea0oqlQ6Xbu4cW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1" t="s">
        <v>562</v>
      </c>
      <c r="D34" s="1211"/>
      <c r="E34" s="1212"/>
      <c r="F34" s="32">
        <v>7.29</v>
      </c>
      <c r="G34" s="33">
        <v>7.03</v>
      </c>
      <c r="H34" s="33">
        <v>7.74</v>
      </c>
      <c r="I34" s="33">
        <v>9.01</v>
      </c>
      <c r="J34" s="34">
        <v>10.94</v>
      </c>
      <c r="K34" s="22"/>
      <c r="L34" s="22"/>
      <c r="M34" s="22"/>
      <c r="N34" s="22"/>
      <c r="O34" s="22"/>
      <c r="P34" s="22"/>
    </row>
    <row r="35" spans="1:16" ht="39" customHeight="1" x14ac:dyDescent="0.15">
      <c r="A35" s="22"/>
      <c r="B35" s="35"/>
      <c r="C35" s="1205" t="s">
        <v>563</v>
      </c>
      <c r="D35" s="1206"/>
      <c r="E35" s="1207"/>
      <c r="F35" s="36">
        <v>8.42</v>
      </c>
      <c r="G35" s="37">
        <v>9.19</v>
      </c>
      <c r="H35" s="37">
        <v>10.15</v>
      </c>
      <c r="I35" s="37">
        <v>10.69</v>
      </c>
      <c r="J35" s="38">
        <v>10.37</v>
      </c>
      <c r="K35" s="22"/>
      <c r="L35" s="22"/>
      <c r="M35" s="22"/>
      <c r="N35" s="22"/>
      <c r="O35" s="22"/>
      <c r="P35" s="22"/>
    </row>
    <row r="36" spans="1:16" ht="39" customHeight="1" x14ac:dyDescent="0.15">
      <c r="A36" s="22"/>
      <c r="B36" s="35"/>
      <c r="C36" s="1205" t="s">
        <v>564</v>
      </c>
      <c r="D36" s="1206"/>
      <c r="E36" s="1207"/>
      <c r="F36" s="36">
        <v>2.85</v>
      </c>
      <c r="G36" s="37">
        <v>1.74</v>
      </c>
      <c r="H36" s="37">
        <v>3.54</v>
      </c>
      <c r="I36" s="37">
        <v>3.55</v>
      </c>
      <c r="J36" s="38">
        <v>3.15</v>
      </c>
      <c r="K36" s="22"/>
      <c r="L36" s="22"/>
      <c r="M36" s="22"/>
      <c r="N36" s="22"/>
      <c r="O36" s="22"/>
      <c r="P36" s="22"/>
    </row>
    <row r="37" spans="1:16" ht="39" customHeight="1" x14ac:dyDescent="0.15">
      <c r="A37" s="22"/>
      <c r="B37" s="35"/>
      <c r="C37" s="1205" t="s">
        <v>565</v>
      </c>
      <c r="D37" s="1206"/>
      <c r="E37" s="1207"/>
      <c r="F37" s="36">
        <v>2.37</v>
      </c>
      <c r="G37" s="37">
        <v>1.99</v>
      </c>
      <c r="H37" s="37">
        <v>2.12</v>
      </c>
      <c r="I37" s="37">
        <v>2.06</v>
      </c>
      <c r="J37" s="38">
        <v>1.86</v>
      </c>
      <c r="K37" s="22"/>
      <c r="L37" s="22"/>
      <c r="M37" s="22"/>
      <c r="N37" s="22"/>
      <c r="O37" s="22"/>
      <c r="P37" s="22"/>
    </row>
    <row r="38" spans="1:16" ht="39" customHeight="1" x14ac:dyDescent="0.15">
      <c r="A38" s="22"/>
      <c r="B38" s="35"/>
      <c r="C38" s="1205" t="s">
        <v>566</v>
      </c>
      <c r="D38" s="1206"/>
      <c r="E38" s="1207"/>
      <c r="F38" s="36" t="s">
        <v>511</v>
      </c>
      <c r="G38" s="37" t="s">
        <v>511</v>
      </c>
      <c r="H38" s="37" t="s">
        <v>511</v>
      </c>
      <c r="I38" s="37" t="s">
        <v>511</v>
      </c>
      <c r="J38" s="38">
        <v>1.24</v>
      </c>
      <c r="K38" s="22"/>
      <c r="L38" s="22"/>
      <c r="M38" s="22"/>
      <c r="N38" s="22"/>
      <c r="O38" s="22"/>
      <c r="P38" s="22"/>
    </row>
    <row r="39" spans="1:16" ht="39" customHeight="1" x14ac:dyDescent="0.15">
      <c r="A39" s="22"/>
      <c r="B39" s="35"/>
      <c r="C39" s="1205" t="s">
        <v>567</v>
      </c>
      <c r="D39" s="1206"/>
      <c r="E39" s="1207"/>
      <c r="F39" s="36">
        <v>0.02</v>
      </c>
      <c r="G39" s="37">
        <v>0.02</v>
      </c>
      <c r="H39" s="37">
        <v>0.04</v>
      </c>
      <c r="I39" s="37">
        <v>0.01</v>
      </c>
      <c r="J39" s="38">
        <v>0.02</v>
      </c>
      <c r="K39" s="22"/>
      <c r="L39" s="22"/>
      <c r="M39" s="22"/>
      <c r="N39" s="22"/>
      <c r="O39" s="22"/>
      <c r="P39" s="22"/>
    </row>
    <row r="40" spans="1:16" ht="39" customHeight="1" x14ac:dyDescent="0.15">
      <c r="A40" s="22"/>
      <c r="B40" s="35"/>
      <c r="C40" s="1205" t="s">
        <v>568</v>
      </c>
      <c r="D40" s="1206"/>
      <c r="E40" s="1207"/>
      <c r="F40" s="36">
        <v>0</v>
      </c>
      <c r="G40" s="37">
        <v>0</v>
      </c>
      <c r="H40" s="37">
        <v>0</v>
      </c>
      <c r="I40" s="37">
        <v>0</v>
      </c>
      <c r="J40" s="38">
        <v>0</v>
      </c>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569</v>
      </c>
      <c r="D42" s="1206"/>
      <c r="E42" s="1207"/>
      <c r="F42" s="36" t="s">
        <v>511</v>
      </c>
      <c r="G42" s="37" t="s">
        <v>511</v>
      </c>
      <c r="H42" s="37" t="s">
        <v>511</v>
      </c>
      <c r="I42" s="37" t="s">
        <v>511</v>
      </c>
      <c r="J42" s="38" t="s">
        <v>511</v>
      </c>
      <c r="K42" s="22"/>
      <c r="L42" s="22"/>
      <c r="M42" s="22"/>
      <c r="N42" s="22"/>
      <c r="O42" s="22"/>
      <c r="P42" s="22"/>
    </row>
    <row r="43" spans="1:16" ht="39" customHeight="1" thickBot="1" x14ac:dyDescent="0.2">
      <c r="A43" s="22"/>
      <c r="B43" s="40"/>
      <c r="C43" s="1208" t="s">
        <v>570</v>
      </c>
      <c r="D43" s="1209"/>
      <c r="E43" s="1210"/>
      <c r="F43" s="41">
        <v>0.53</v>
      </c>
      <c r="G43" s="42">
        <v>14.57</v>
      </c>
      <c r="H43" s="42">
        <v>14.3</v>
      </c>
      <c r="I43" s="42">
        <v>14.25</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1Hy9xgB/Pmf2bkmt557wv1g9dVHeTOfnfmeZAWOw5Nk6zWOVDzAPqJ5TXHW6cxk6OVEuJTRlz8YL32TZhIh1Q==" saltValue="n58oJ35LozfiNPrpGFfK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930</v>
      </c>
      <c r="L45" s="60">
        <v>948</v>
      </c>
      <c r="M45" s="60">
        <v>956</v>
      </c>
      <c r="N45" s="60">
        <v>902</v>
      </c>
      <c r="O45" s="61">
        <v>896</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511</v>
      </c>
      <c r="L46" s="64" t="s">
        <v>511</v>
      </c>
      <c r="M46" s="64" t="s">
        <v>511</v>
      </c>
      <c r="N46" s="64" t="s">
        <v>511</v>
      </c>
      <c r="O46" s="65" t="s">
        <v>511</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511</v>
      </c>
      <c r="L47" s="64" t="s">
        <v>511</v>
      </c>
      <c r="M47" s="64" t="s">
        <v>511</v>
      </c>
      <c r="N47" s="64" t="s">
        <v>511</v>
      </c>
      <c r="O47" s="65" t="s">
        <v>511</v>
      </c>
      <c r="P47" s="48"/>
      <c r="Q47" s="48"/>
      <c r="R47" s="48"/>
      <c r="S47" s="48"/>
      <c r="T47" s="48"/>
      <c r="U47" s="48"/>
    </row>
    <row r="48" spans="1:21" ht="30.75" customHeight="1" x14ac:dyDescent="0.15">
      <c r="A48" s="48"/>
      <c r="B48" s="1233"/>
      <c r="C48" s="1234"/>
      <c r="D48" s="62"/>
      <c r="E48" s="1215" t="s">
        <v>15</v>
      </c>
      <c r="F48" s="1215"/>
      <c r="G48" s="1215"/>
      <c r="H48" s="1215"/>
      <c r="I48" s="1215"/>
      <c r="J48" s="1216"/>
      <c r="K48" s="63">
        <v>270</v>
      </c>
      <c r="L48" s="64">
        <v>291</v>
      </c>
      <c r="M48" s="64">
        <v>322</v>
      </c>
      <c r="N48" s="64">
        <v>334</v>
      </c>
      <c r="O48" s="65">
        <v>297</v>
      </c>
      <c r="P48" s="48"/>
      <c r="Q48" s="48"/>
      <c r="R48" s="48"/>
      <c r="S48" s="48"/>
      <c r="T48" s="48"/>
      <c r="U48" s="48"/>
    </row>
    <row r="49" spans="1:21" ht="30.75" customHeight="1" x14ac:dyDescent="0.15">
      <c r="A49" s="48"/>
      <c r="B49" s="1233"/>
      <c r="C49" s="1234"/>
      <c r="D49" s="62"/>
      <c r="E49" s="1215" t="s">
        <v>16</v>
      </c>
      <c r="F49" s="1215"/>
      <c r="G49" s="1215"/>
      <c r="H49" s="1215"/>
      <c r="I49" s="1215"/>
      <c r="J49" s="1216"/>
      <c r="K49" s="63" t="s">
        <v>511</v>
      </c>
      <c r="L49" s="64" t="s">
        <v>511</v>
      </c>
      <c r="M49" s="64" t="s">
        <v>511</v>
      </c>
      <c r="N49" s="64" t="s">
        <v>511</v>
      </c>
      <c r="O49" s="65" t="s">
        <v>511</v>
      </c>
      <c r="P49" s="48"/>
      <c r="Q49" s="48"/>
      <c r="R49" s="48"/>
      <c r="S49" s="48"/>
      <c r="T49" s="48"/>
      <c r="U49" s="48"/>
    </row>
    <row r="50" spans="1:21" ht="30.75" customHeight="1" x14ac:dyDescent="0.15">
      <c r="A50" s="48"/>
      <c r="B50" s="1233"/>
      <c r="C50" s="1234"/>
      <c r="D50" s="62"/>
      <c r="E50" s="1215" t="s">
        <v>17</v>
      </c>
      <c r="F50" s="1215"/>
      <c r="G50" s="1215"/>
      <c r="H50" s="1215"/>
      <c r="I50" s="1215"/>
      <c r="J50" s="1216"/>
      <c r="K50" s="63" t="s">
        <v>511</v>
      </c>
      <c r="L50" s="64" t="s">
        <v>511</v>
      </c>
      <c r="M50" s="64" t="s">
        <v>511</v>
      </c>
      <c r="N50" s="64" t="s">
        <v>511</v>
      </c>
      <c r="O50" s="65" t="s">
        <v>511</v>
      </c>
      <c r="P50" s="48"/>
      <c r="Q50" s="48"/>
      <c r="R50" s="48"/>
      <c r="S50" s="48"/>
      <c r="T50" s="48"/>
      <c r="U50" s="48"/>
    </row>
    <row r="51" spans="1:21" ht="30.75" customHeight="1" x14ac:dyDescent="0.15">
      <c r="A51" s="48"/>
      <c r="B51" s="1235"/>
      <c r="C51" s="1236"/>
      <c r="D51" s="66"/>
      <c r="E51" s="1215" t="s">
        <v>18</v>
      </c>
      <c r="F51" s="1215"/>
      <c r="G51" s="1215"/>
      <c r="H51" s="1215"/>
      <c r="I51" s="1215"/>
      <c r="J51" s="1216"/>
      <c r="K51" s="63" t="s">
        <v>511</v>
      </c>
      <c r="L51" s="64" t="s">
        <v>511</v>
      </c>
      <c r="M51" s="64" t="s">
        <v>511</v>
      </c>
      <c r="N51" s="64" t="s">
        <v>511</v>
      </c>
      <c r="O51" s="65" t="s">
        <v>511</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954</v>
      </c>
      <c r="L52" s="64">
        <v>961</v>
      </c>
      <c r="M52" s="64">
        <v>963</v>
      </c>
      <c r="N52" s="64">
        <v>981</v>
      </c>
      <c r="O52" s="65">
        <v>935</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246</v>
      </c>
      <c r="L53" s="69">
        <v>278</v>
      </c>
      <c r="M53" s="69">
        <v>315</v>
      </c>
      <c r="N53" s="69">
        <v>255</v>
      </c>
      <c r="O53" s="70">
        <v>258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1" t="s">
        <v>25</v>
      </c>
      <c r="C57" s="1222"/>
      <c r="D57" s="1225" t="s">
        <v>26</v>
      </c>
      <c r="E57" s="1226"/>
      <c r="F57" s="1226"/>
      <c r="G57" s="1226"/>
      <c r="H57" s="1226"/>
      <c r="I57" s="1226"/>
      <c r="J57" s="1227"/>
      <c r="K57" s="83" t="s">
        <v>511</v>
      </c>
      <c r="L57" s="84" t="s">
        <v>511</v>
      </c>
      <c r="M57" s="84" t="s">
        <v>511</v>
      </c>
      <c r="N57" s="84" t="s">
        <v>511</v>
      </c>
      <c r="O57" s="85" t="s">
        <v>511</v>
      </c>
    </row>
    <row r="58" spans="1:21" ht="31.5" customHeight="1" thickBot="1" x14ac:dyDescent="0.2">
      <c r="B58" s="1223"/>
      <c r="C58" s="1224"/>
      <c r="D58" s="1228" t="s">
        <v>27</v>
      </c>
      <c r="E58" s="1229"/>
      <c r="F58" s="1229"/>
      <c r="G58" s="1229"/>
      <c r="H58" s="1229"/>
      <c r="I58" s="1229"/>
      <c r="J58" s="1230"/>
      <c r="K58" s="86" t="s">
        <v>511</v>
      </c>
      <c r="L58" s="87" t="s">
        <v>511</v>
      </c>
      <c r="M58" s="87" t="s">
        <v>511</v>
      </c>
      <c r="N58" s="87" t="s">
        <v>511</v>
      </c>
      <c r="O58" s="88" t="s">
        <v>511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VEnoK7uyn3CxlRn5XeE215WwChRUfmb5VFhWro6moXPxrvOAynt5ALSEZBTP2iayIFO/qbYwZPrdeyp3JKrBw==" saltValue="RNERD+0XzXr5dfRdvir1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sqref="A1:XFD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51" t="s">
        <v>30</v>
      </c>
      <c r="C41" s="1252"/>
      <c r="D41" s="102"/>
      <c r="E41" s="1253" t="s">
        <v>31</v>
      </c>
      <c r="F41" s="1253"/>
      <c r="G41" s="1253"/>
      <c r="H41" s="1254"/>
      <c r="I41" s="103">
        <v>10401</v>
      </c>
      <c r="J41" s="104">
        <v>10157</v>
      </c>
      <c r="K41" s="104">
        <v>9894</v>
      </c>
      <c r="L41" s="104">
        <v>9643</v>
      </c>
      <c r="M41" s="105">
        <v>9416</v>
      </c>
    </row>
    <row r="42" spans="2:13" ht="27.75" customHeight="1" x14ac:dyDescent="0.15">
      <c r="B42" s="1241"/>
      <c r="C42" s="1242"/>
      <c r="D42" s="106"/>
      <c r="E42" s="1245" t="s">
        <v>32</v>
      </c>
      <c r="F42" s="1245"/>
      <c r="G42" s="1245"/>
      <c r="H42" s="1246"/>
      <c r="I42" s="107" t="s">
        <v>511</v>
      </c>
      <c r="J42" s="108" t="s">
        <v>511</v>
      </c>
      <c r="K42" s="108" t="s">
        <v>511</v>
      </c>
      <c r="L42" s="108" t="s">
        <v>511</v>
      </c>
      <c r="M42" s="109" t="s">
        <v>511</v>
      </c>
    </row>
    <row r="43" spans="2:13" ht="27.75" customHeight="1" x14ac:dyDescent="0.15">
      <c r="B43" s="1241"/>
      <c r="C43" s="1242"/>
      <c r="D43" s="106"/>
      <c r="E43" s="1245" t="s">
        <v>33</v>
      </c>
      <c r="F43" s="1245"/>
      <c r="G43" s="1245"/>
      <c r="H43" s="1246"/>
      <c r="I43" s="107">
        <v>4901</v>
      </c>
      <c r="J43" s="108">
        <v>4891</v>
      </c>
      <c r="K43" s="108">
        <v>5047</v>
      </c>
      <c r="L43" s="108">
        <v>5201</v>
      </c>
      <c r="M43" s="109">
        <v>5376</v>
      </c>
    </row>
    <row r="44" spans="2:13" ht="27.75" customHeight="1" x14ac:dyDescent="0.15">
      <c r="B44" s="1241"/>
      <c r="C44" s="1242"/>
      <c r="D44" s="106"/>
      <c r="E44" s="1245" t="s">
        <v>34</v>
      </c>
      <c r="F44" s="1245"/>
      <c r="G44" s="1245"/>
      <c r="H44" s="1246"/>
      <c r="I44" s="107" t="s">
        <v>511</v>
      </c>
      <c r="J44" s="108" t="s">
        <v>511</v>
      </c>
      <c r="K44" s="108" t="s">
        <v>511</v>
      </c>
      <c r="L44" s="108" t="s">
        <v>511</v>
      </c>
      <c r="M44" s="109" t="s">
        <v>511</v>
      </c>
    </row>
    <row r="45" spans="2:13" ht="27.75" customHeight="1" x14ac:dyDescent="0.15">
      <c r="B45" s="1241"/>
      <c r="C45" s="1242"/>
      <c r="D45" s="106"/>
      <c r="E45" s="1245" t="s">
        <v>35</v>
      </c>
      <c r="F45" s="1245"/>
      <c r="G45" s="1245"/>
      <c r="H45" s="1246"/>
      <c r="I45" s="107" t="s">
        <v>511</v>
      </c>
      <c r="J45" s="108" t="s">
        <v>511</v>
      </c>
      <c r="K45" s="108" t="s">
        <v>511</v>
      </c>
      <c r="L45" s="108" t="s">
        <v>511</v>
      </c>
      <c r="M45" s="109" t="s">
        <v>511</v>
      </c>
    </row>
    <row r="46" spans="2:13" ht="27.75" customHeight="1" x14ac:dyDescent="0.15">
      <c r="B46" s="1241"/>
      <c r="C46" s="1242"/>
      <c r="D46" s="110"/>
      <c r="E46" s="1245" t="s">
        <v>36</v>
      </c>
      <c r="F46" s="1245"/>
      <c r="G46" s="1245"/>
      <c r="H46" s="1246"/>
      <c r="I46" s="107" t="s">
        <v>511</v>
      </c>
      <c r="J46" s="108" t="s">
        <v>511</v>
      </c>
      <c r="K46" s="108">
        <v>5</v>
      </c>
      <c r="L46" s="108">
        <v>18</v>
      </c>
      <c r="M46" s="109">
        <v>1</v>
      </c>
    </row>
    <row r="47" spans="2:13" ht="27.75" customHeight="1" x14ac:dyDescent="0.15">
      <c r="B47" s="1241"/>
      <c r="C47" s="1242"/>
      <c r="D47" s="111"/>
      <c r="E47" s="1255" t="s">
        <v>37</v>
      </c>
      <c r="F47" s="1256"/>
      <c r="G47" s="1256"/>
      <c r="H47" s="1257"/>
      <c r="I47" s="107" t="s">
        <v>511</v>
      </c>
      <c r="J47" s="108" t="s">
        <v>511</v>
      </c>
      <c r="K47" s="108" t="s">
        <v>511</v>
      </c>
      <c r="L47" s="108" t="s">
        <v>511</v>
      </c>
      <c r="M47" s="109" t="s">
        <v>511</v>
      </c>
    </row>
    <row r="48" spans="2:13" ht="27.75" customHeight="1" x14ac:dyDescent="0.15">
      <c r="B48" s="1241"/>
      <c r="C48" s="1242"/>
      <c r="D48" s="106"/>
      <c r="E48" s="1245" t="s">
        <v>38</v>
      </c>
      <c r="F48" s="1245"/>
      <c r="G48" s="1245"/>
      <c r="H48" s="1246"/>
      <c r="I48" s="107" t="s">
        <v>511</v>
      </c>
      <c r="J48" s="108" t="s">
        <v>511</v>
      </c>
      <c r="K48" s="108" t="s">
        <v>511</v>
      </c>
      <c r="L48" s="108" t="s">
        <v>511</v>
      </c>
      <c r="M48" s="109" t="s">
        <v>511</v>
      </c>
    </row>
    <row r="49" spans="2:13" ht="27.75" customHeight="1" x14ac:dyDescent="0.15">
      <c r="B49" s="1243"/>
      <c r="C49" s="1244"/>
      <c r="D49" s="106"/>
      <c r="E49" s="1245" t="s">
        <v>39</v>
      </c>
      <c r="F49" s="1245"/>
      <c r="G49" s="1245"/>
      <c r="H49" s="1246"/>
      <c r="I49" s="107" t="s">
        <v>511</v>
      </c>
      <c r="J49" s="108" t="s">
        <v>511</v>
      </c>
      <c r="K49" s="108" t="s">
        <v>511</v>
      </c>
      <c r="L49" s="108" t="s">
        <v>511</v>
      </c>
      <c r="M49" s="109" t="s">
        <v>511</v>
      </c>
    </row>
    <row r="50" spans="2:13" ht="27.75" customHeight="1" x14ac:dyDescent="0.15">
      <c r="B50" s="1239" t="s">
        <v>40</v>
      </c>
      <c r="C50" s="1240"/>
      <c r="D50" s="112"/>
      <c r="E50" s="1245" t="s">
        <v>41</v>
      </c>
      <c r="F50" s="1245"/>
      <c r="G50" s="1245"/>
      <c r="H50" s="1246"/>
      <c r="I50" s="107">
        <v>2416</v>
      </c>
      <c r="J50" s="108">
        <v>2521</v>
      </c>
      <c r="K50" s="108">
        <v>2334</v>
      </c>
      <c r="L50" s="108">
        <v>3209</v>
      </c>
      <c r="M50" s="109">
        <v>3298</v>
      </c>
    </row>
    <row r="51" spans="2:13" ht="27.75" customHeight="1" x14ac:dyDescent="0.15">
      <c r="B51" s="1241"/>
      <c r="C51" s="1242"/>
      <c r="D51" s="106"/>
      <c r="E51" s="1245" t="s">
        <v>42</v>
      </c>
      <c r="F51" s="1245"/>
      <c r="G51" s="1245"/>
      <c r="H51" s="1246"/>
      <c r="I51" s="107">
        <v>831</v>
      </c>
      <c r="J51" s="108">
        <v>771</v>
      </c>
      <c r="K51" s="108">
        <v>722</v>
      </c>
      <c r="L51" s="108">
        <v>740</v>
      </c>
      <c r="M51" s="109">
        <v>786</v>
      </c>
    </row>
    <row r="52" spans="2:13" ht="27.75" customHeight="1" x14ac:dyDescent="0.15">
      <c r="B52" s="1243"/>
      <c r="C52" s="1244"/>
      <c r="D52" s="106"/>
      <c r="E52" s="1245" t="s">
        <v>43</v>
      </c>
      <c r="F52" s="1245"/>
      <c r="G52" s="1245"/>
      <c r="H52" s="1246"/>
      <c r="I52" s="107">
        <v>11462</v>
      </c>
      <c r="J52" s="108">
        <v>11428</v>
      </c>
      <c r="K52" s="108">
        <v>11403</v>
      </c>
      <c r="L52" s="108">
        <v>11256</v>
      </c>
      <c r="M52" s="109">
        <v>11185</v>
      </c>
    </row>
    <row r="53" spans="2:13" ht="27.75" customHeight="1" thickBot="1" x14ac:dyDescent="0.2">
      <c r="B53" s="1247" t="s">
        <v>44</v>
      </c>
      <c r="C53" s="1248"/>
      <c r="D53" s="113"/>
      <c r="E53" s="1249" t="s">
        <v>45</v>
      </c>
      <c r="F53" s="1249"/>
      <c r="G53" s="1249"/>
      <c r="H53" s="1250"/>
      <c r="I53" s="114">
        <v>593</v>
      </c>
      <c r="J53" s="115">
        <v>327</v>
      </c>
      <c r="K53" s="115">
        <v>487</v>
      </c>
      <c r="L53" s="115">
        <v>-342</v>
      </c>
      <c r="M53" s="116">
        <v>-476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zS4ietZePXZTvA5lB5h6/Lx4wvhg5ivYhesRBMzvz6tFVUdNpHW8UONm6HF1q4L6X7PX7Ga9y7SfhgzcwKbSA==" saltValue="rw0qG4V9G4va0MDN+ziK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6" t="s">
        <v>48</v>
      </c>
      <c r="D55" s="1266"/>
      <c r="E55" s="1267"/>
      <c r="F55" s="128">
        <v>1223</v>
      </c>
      <c r="G55" s="128">
        <v>1703</v>
      </c>
      <c r="H55" s="129">
        <v>1683</v>
      </c>
    </row>
    <row r="56" spans="2:8" ht="52.5" customHeight="1" x14ac:dyDescent="0.15">
      <c r="B56" s="130"/>
      <c r="C56" s="1268" t="s">
        <v>49</v>
      </c>
      <c r="D56" s="1268"/>
      <c r="E56" s="1269"/>
      <c r="F56" s="131">
        <v>400</v>
      </c>
      <c r="G56" s="131">
        <v>401</v>
      </c>
      <c r="H56" s="132">
        <v>401</v>
      </c>
    </row>
    <row r="57" spans="2:8" ht="53.25" customHeight="1" x14ac:dyDescent="0.15">
      <c r="B57" s="130"/>
      <c r="C57" s="1270" t="s">
        <v>50</v>
      </c>
      <c r="D57" s="1270"/>
      <c r="E57" s="1271"/>
      <c r="F57" s="133">
        <v>451</v>
      </c>
      <c r="G57" s="133">
        <v>534</v>
      </c>
      <c r="H57" s="134">
        <v>493</v>
      </c>
    </row>
    <row r="58" spans="2:8" ht="45.75" customHeight="1" x14ac:dyDescent="0.15">
      <c r="B58" s="135"/>
      <c r="C58" s="1258" t="s">
        <v>586</v>
      </c>
      <c r="D58" s="1259"/>
      <c r="E58" s="1260"/>
      <c r="F58" s="136">
        <v>56</v>
      </c>
      <c r="G58" s="136">
        <v>135</v>
      </c>
      <c r="H58" s="137">
        <v>135</v>
      </c>
    </row>
    <row r="59" spans="2:8" ht="45.75" customHeight="1" x14ac:dyDescent="0.15">
      <c r="B59" s="135"/>
      <c r="C59" s="1258" t="s">
        <v>587</v>
      </c>
      <c r="D59" s="1259"/>
      <c r="E59" s="1260"/>
      <c r="F59" s="136">
        <v>171</v>
      </c>
      <c r="G59" s="136">
        <v>171</v>
      </c>
      <c r="H59" s="137">
        <v>131</v>
      </c>
    </row>
    <row r="60" spans="2:8" ht="45.75" customHeight="1" x14ac:dyDescent="0.15">
      <c r="B60" s="135"/>
      <c r="C60" s="1258" t="s">
        <v>588</v>
      </c>
      <c r="D60" s="1259"/>
      <c r="E60" s="1260"/>
      <c r="F60" s="136">
        <v>86</v>
      </c>
      <c r="G60" s="136">
        <v>87</v>
      </c>
      <c r="H60" s="137">
        <v>88</v>
      </c>
    </row>
    <row r="61" spans="2:8" ht="45.75" customHeight="1" x14ac:dyDescent="0.15">
      <c r="B61" s="135"/>
      <c r="C61" s="1258" t="s">
        <v>589</v>
      </c>
      <c r="D61" s="1259"/>
      <c r="E61" s="1260"/>
      <c r="F61" s="136">
        <v>38</v>
      </c>
      <c r="G61" s="136">
        <v>41</v>
      </c>
      <c r="H61" s="137">
        <v>42</v>
      </c>
    </row>
    <row r="62" spans="2:8" ht="45.75" customHeight="1" thickBot="1" x14ac:dyDescent="0.2">
      <c r="B62" s="138"/>
      <c r="C62" s="1261" t="s">
        <v>590</v>
      </c>
      <c r="D62" s="1262"/>
      <c r="E62" s="1263"/>
      <c r="F62" s="139">
        <v>36</v>
      </c>
      <c r="G62" s="139">
        <v>36</v>
      </c>
      <c r="H62" s="140">
        <v>36</v>
      </c>
    </row>
    <row r="63" spans="2:8" ht="52.5" customHeight="1" thickBot="1" x14ac:dyDescent="0.2">
      <c r="B63" s="141"/>
      <c r="C63" s="1264" t="s">
        <v>51</v>
      </c>
      <c r="D63" s="1264"/>
      <c r="E63" s="1265"/>
      <c r="F63" s="142">
        <v>2074</v>
      </c>
      <c r="G63" s="142">
        <v>2638</v>
      </c>
      <c r="H63" s="143">
        <v>2577</v>
      </c>
    </row>
    <row r="64" spans="2:8" ht="15" customHeight="1" x14ac:dyDescent="0.15"/>
  </sheetData>
  <sheetProtection algorithmName="SHA-512" hashValue="jaVJEO0Rw7874hvSU1R0H6t5I+FfolyuroCs7XWXJdHsdTrcdtdYuIzDKoAJMFRikiM2RpEKJKPA7EBRiJes6A==" saltValue="I2vNpy6ov0wNedGggK/Y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38972</v>
      </c>
      <c r="E3" s="162"/>
      <c r="F3" s="163">
        <v>47738</v>
      </c>
      <c r="G3" s="164"/>
      <c r="H3" s="165"/>
    </row>
    <row r="4" spans="1:8" x14ac:dyDescent="0.15">
      <c r="A4" s="166"/>
      <c r="B4" s="167"/>
      <c r="C4" s="168"/>
      <c r="D4" s="169">
        <v>26662</v>
      </c>
      <c r="E4" s="170"/>
      <c r="F4" s="171">
        <v>24937</v>
      </c>
      <c r="G4" s="172"/>
      <c r="H4" s="173"/>
    </row>
    <row r="5" spans="1:8" x14ac:dyDescent="0.15">
      <c r="A5" s="154" t="s">
        <v>545</v>
      </c>
      <c r="B5" s="159"/>
      <c r="C5" s="160"/>
      <c r="D5" s="161">
        <v>30159</v>
      </c>
      <c r="E5" s="162"/>
      <c r="F5" s="163">
        <v>52191</v>
      </c>
      <c r="G5" s="164"/>
      <c r="H5" s="165"/>
    </row>
    <row r="6" spans="1:8" x14ac:dyDescent="0.15">
      <c r="A6" s="166"/>
      <c r="B6" s="167"/>
      <c r="C6" s="168"/>
      <c r="D6" s="169">
        <v>21212</v>
      </c>
      <c r="E6" s="170"/>
      <c r="F6" s="171">
        <v>24843</v>
      </c>
      <c r="G6" s="172"/>
      <c r="H6" s="173"/>
    </row>
    <row r="7" spans="1:8" x14ac:dyDescent="0.15">
      <c r="A7" s="154" t="s">
        <v>546</v>
      </c>
      <c r="B7" s="159"/>
      <c r="C7" s="160"/>
      <c r="D7" s="161">
        <v>26188</v>
      </c>
      <c r="E7" s="162"/>
      <c r="F7" s="163">
        <v>47387</v>
      </c>
      <c r="G7" s="164"/>
      <c r="H7" s="165"/>
    </row>
    <row r="8" spans="1:8" x14ac:dyDescent="0.15">
      <c r="A8" s="166"/>
      <c r="B8" s="167"/>
      <c r="C8" s="168"/>
      <c r="D8" s="169">
        <v>18581</v>
      </c>
      <c r="E8" s="170"/>
      <c r="F8" s="171">
        <v>24928</v>
      </c>
      <c r="G8" s="172"/>
      <c r="H8" s="173"/>
    </row>
    <row r="9" spans="1:8" x14ac:dyDescent="0.15">
      <c r="A9" s="154" t="s">
        <v>547</v>
      </c>
      <c r="B9" s="159"/>
      <c r="C9" s="160"/>
      <c r="D9" s="161">
        <v>30108</v>
      </c>
      <c r="E9" s="162"/>
      <c r="F9" s="163">
        <v>51264</v>
      </c>
      <c r="G9" s="164"/>
      <c r="H9" s="165"/>
    </row>
    <row r="10" spans="1:8" x14ac:dyDescent="0.15">
      <c r="A10" s="166"/>
      <c r="B10" s="167"/>
      <c r="C10" s="168"/>
      <c r="D10" s="169">
        <v>22588</v>
      </c>
      <c r="E10" s="170"/>
      <c r="F10" s="171">
        <v>26040</v>
      </c>
      <c r="G10" s="172"/>
      <c r="H10" s="173"/>
    </row>
    <row r="11" spans="1:8" x14ac:dyDescent="0.15">
      <c r="A11" s="154" t="s">
        <v>548</v>
      </c>
      <c r="B11" s="159"/>
      <c r="C11" s="160"/>
      <c r="D11" s="161">
        <v>27403</v>
      </c>
      <c r="E11" s="162"/>
      <c r="F11" s="163">
        <v>52068</v>
      </c>
      <c r="G11" s="164"/>
      <c r="H11" s="165"/>
    </row>
    <row r="12" spans="1:8" x14ac:dyDescent="0.15">
      <c r="A12" s="166"/>
      <c r="B12" s="167"/>
      <c r="C12" s="174"/>
      <c r="D12" s="169">
        <v>17312</v>
      </c>
      <c r="E12" s="170"/>
      <c r="F12" s="171">
        <v>26936</v>
      </c>
      <c r="G12" s="172"/>
      <c r="H12" s="173"/>
    </row>
    <row r="13" spans="1:8" x14ac:dyDescent="0.15">
      <c r="A13" s="154"/>
      <c r="B13" s="159"/>
      <c r="C13" s="175"/>
      <c r="D13" s="176">
        <v>30566</v>
      </c>
      <c r="E13" s="177"/>
      <c r="F13" s="178">
        <v>50130</v>
      </c>
      <c r="G13" s="179"/>
      <c r="H13" s="165"/>
    </row>
    <row r="14" spans="1:8" x14ac:dyDescent="0.15">
      <c r="A14" s="166"/>
      <c r="B14" s="167"/>
      <c r="C14" s="168"/>
      <c r="D14" s="169">
        <v>21271</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7.3</v>
      </c>
      <c r="C19" s="180">
        <f>ROUND(VALUE(SUBSTITUTE(実質収支比率等に係る経年分析!G$48,"▲","-")),2)</f>
        <v>7.04</v>
      </c>
      <c r="D19" s="180">
        <f>ROUND(VALUE(SUBSTITUTE(実質収支比率等に係る経年分析!H$48,"▲","-")),2)</f>
        <v>7.75</v>
      </c>
      <c r="E19" s="180">
        <f>ROUND(VALUE(SUBSTITUTE(実質収支比率等に係る経年分析!I$48,"▲","-")),2)</f>
        <v>9.01</v>
      </c>
      <c r="F19" s="180">
        <f>ROUND(VALUE(SUBSTITUTE(実質収支比率等に係る経年分析!J$48,"▲","-")),2)</f>
        <v>10.94</v>
      </c>
    </row>
    <row r="20" spans="1:11" x14ac:dyDescent="0.15">
      <c r="A20" s="180" t="s">
        <v>55</v>
      </c>
      <c r="B20" s="180">
        <f>ROUND(VALUE(SUBSTITUTE(実質収支比率等に係る経年分析!F$47,"▲","-")),2)</f>
        <v>19.41</v>
      </c>
      <c r="C20" s="180">
        <f>ROUND(VALUE(SUBSTITUTE(実質収支比率等に係る経年分析!G$47,"▲","-")),2)</f>
        <v>18.05</v>
      </c>
      <c r="D20" s="180">
        <f>ROUND(VALUE(SUBSTITUTE(実質収支比率等に係る経年分析!H$47,"▲","-")),2)</f>
        <v>17.07</v>
      </c>
      <c r="E20" s="180">
        <f>ROUND(VALUE(SUBSTITUTE(実質収支比率等に係る経年分析!I$47,"▲","-")),2)</f>
        <v>23.94</v>
      </c>
      <c r="F20" s="180">
        <f>ROUND(VALUE(SUBSTITUTE(実質収支比率等に係る経年分析!J$47,"▲","-")),2)</f>
        <v>22.14</v>
      </c>
    </row>
    <row r="21" spans="1:11" x14ac:dyDescent="0.15">
      <c r="A21" s="180" t="s">
        <v>56</v>
      </c>
      <c r="B21" s="180">
        <f>IF(ISNUMBER(VALUE(SUBSTITUTE(実質収支比率等に係る経年分析!F$49,"▲","-"))),ROUND(VALUE(SUBSTITUTE(実質収支比率等に係る経年分析!F$49,"▲","-")),2),NA())</f>
        <v>-6.88</v>
      </c>
      <c r="C21" s="180">
        <f>IF(ISNUMBER(VALUE(SUBSTITUTE(実質収支比率等に係る経年分析!G$49,"▲","-"))),ROUND(VALUE(SUBSTITUTE(実質収支比率等に係る経年分析!G$49,"▲","-")),2),NA())</f>
        <v>-5.18</v>
      </c>
      <c r="D21" s="180">
        <f>IF(ISNUMBER(VALUE(SUBSTITUTE(実質収支比率等に係る経年分析!H$49,"▲","-"))),ROUND(VALUE(SUBSTITUTE(実質収支比率等に係る経年分析!H$49,"▲","-")),2),NA())</f>
        <v>-3.37</v>
      </c>
      <c r="E21" s="180">
        <f>IF(ISNUMBER(VALUE(SUBSTITUTE(実質収支比率等に係る経年分析!I$49,"▲","-"))),ROUND(VALUE(SUBSTITUTE(実質収支比率等に係る経年分析!I$49,"▲","-")),2),NA())</f>
        <v>4.03</v>
      </c>
      <c r="F21" s="180">
        <f>IF(ISNUMBER(VALUE(SUBSTITUTE(実質収支比率等に係る経年分析!J$49,"▲","-"))),ROUND(VALUE(SUBSTITUTE(実質収支比率等に係る経年分析!J$49,"▲","-")),2),NA())</f>
        <v>-2.09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14.57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14.3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14.25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介護予防サービス事業特別会計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10.37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10.94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954</v>
      </c>
      <c r="E42" s="182"/>
      <c r="F42" s="182"/>
      <c r="G42" s="182">
        <f>'実質公債費比率（分子）の構造'!L$52</f>
        <v>961</v>
      </c>
      <c r="H42" s="182"/>
      <c r="I42" s="182"/>
      <c r="J42" s="182">
        <f>'実質公債費比率（分子）の構造'!M$52</f>
        <v>963</v>
      </c>
      <c r="K42" s="182"/>
      <c r="L42" s="182"/>
      <c r="M42" s="182">
        <f>'実質公債費比率（分子）の構造'!N$52</f>
        <v>981</v>
      </c>
      <c r="N42" s="182"/>
      <c r="O42" s="182"/>
      <c r="P42" s="182">
        <f>'実質公債費比率（分子）の構造'!O$52</f>
        <v>935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270</v>
      </c>
      <c r="C46" s="182"/>
      <c r="D46" s="182"/>
      <c r="E46" s="182">
        <f>'実質公債費比率（分子）の構造'!L$48</f>
        <v>291</v>
      </c>
      <c r="F46" s="182"/>
      <c r="G46" s="182"/>
      <c r="H46" s="182">
        <f>'実質公債費比率（分子）の構造'!M$48</f>
        <v>322</v>
      </c>
      <c r="I46" s="182"/>
      <c r="J46" s="182"/>
      <c r="K46" s="182">
        <f>'実質公債費比率（分子）の構造'!N$48</f>
        <v>334</v>
      </c>
      <c r="L46" s="182"/>
      <c r="M46" s="182"/>
      <c r="N46" s="182">
        <f>'実質公債費比率（分子）の構造'!O$48</f>
        <v>297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930</v>
      </c>
      <c r="C49" s="182"/>
      <c r="D49" s="182"/>
      <c r="E49" s="182">
        <f>'実質公債費比率（分子）の構造'!L$45</f>
        <v>948</v>
      </c>
      <c r="F49" s="182"/>
      <c r="G49" s="182"/>
      <c r="H49" s="182">
        <f>'実質公債費比率（分子）の構造'!M$45</f>
        <v>956</v>
      </c>
      <c r="I49" s="182"/>
      <c r="J49" s="182"/>
      <c r="K49" s="182">
        <f>'実質公債費比率（分子）の構造'!N$45</f>
        <v>902</v>
      </c>
      <c r="L49" s="182"/>
      <c r="M49" s="182"/>
      <c r="N49" s="182">
        <f>'実質公債費比率（分子）の構造'!O$45</f>
        <v>896</v>
      </c>
      <c r="O49" s="182"/>
      <c r="P49" s="182"/>
    </row>
    <row r="50" spans="1:16" x14ac:dyDescent="0.15">
      <c r="A50" s="182" t="s">
        <v>71</v>
      </c>
      <c r="B50" s="182" t="e">
        <f>NA()</f>
        <v>#N/A</v>
      </c>
      <c r="C50" s="182">
        <f>IF(ISNUMBER('実質公債費比率（分子）の構造'!K$53),'実質公債費比率（分子）の構造'!K$53,NA())</f>
        <v>246</v>
      </c>
      <c r="D50" s="182" t="e">
        <f>NA()</f>
        <v>#N/A</v>
      </c>
      <c r="E50" s="182" t="e">
        <f>NA()</f>
        <v>#N/A</v>
      </c>
      <c r="F50" s="182">
        <f>IF(ISNUMBER('実質公債費比率（分子）の構造'!L$53),'実質公債費比率（分子）の構造'!L$53,NA())</f>
        <v>278</v>
      </c>
      <c r="G50" s="182" t="e">
        <f>NA()</f>
        <v>#N/A</v>
      </c>
      <c r="H50" s="182" t="e">
        <f>NA()</f>
        <v>#N/A</v>
      </c>
      <c r="I50" s="182">
        <f>IF(ISNUMBER('実質公債費比率（分子）の構造'!M$53),'実質公債費比率（分子）の構造'!M$53,NA())</f>
        <v>315</v>
      </c>
      <c r="J50" s="182" t="e">
        <f>NA()</f>
        <v>#N/A</v>
      </c>
      <c r="K50" s="182" t="e">
        <f>NA()</f>
        <v>#N/A</v>
      </c>
      <c r="L50" s="182">
        <f>IF(ISNUMBER('実質公債費比率（分子）の構造'!N$53),'実質公債費比率（分子）の構造'!N$53,NA())</f>
        <v>255</v>
      </c>
      <c r="M50" s="182" t="e">
        <f>NA()</f>
        <v>#N/A</v>
      </c>
      <c r="N50" s="182" t="e">
        <f>NA()</f>
        <v>#N/A</v>
      </c>
      <c r="O50" s="182">
        <f>IF(ISNUMBER('実質公債費比率（分子）の構造'!O$53),'実質公債費比率（分子）の構造'!O$53,NA())</f>
        <v>258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11462</v>
      </c>
      <c r="E56" s="181"/>
      <c r="F56" s="181"/>
      <c r="G56" s="181">
        <f>'将来負担比率（分子）の構造'!J$52</f>
        <v>11428</v>
      </c>
      <c r="H56" s="181"/>
      <c r="I56" s="181"/>
      <c r="J56" s="181">
        <f>'将来負担比率（分子）の構造'!K$52</f>
        <v>11403</v>
      </c>
      <c r="K56" s="181"/>
      <c r="L56" s="181"/>
      <c r="M56" s="181">
        <f>'将来負担比率（分子）の構造'!L$52</f>
        <v>11256</v>
      </c>
      <c r="N56" s="181"/>
      <c r="O56" s="181"/>
      <c r="P56" s="181">
        <f>'将来負担比率（分子）の構造'!M$52</f>
        <v>11185</v>
      </c>
    </row>
    <row r="57" spans="1:16" x14ac:dyDescent="0.15">
      <c r="A57" s="181" t="s">
        <v>42</v>
      </c>
      <c r="B57" s="181"/>
      <c r="C57" s="181"/>
      <c r="D57" s="181">
        <f>'将来負担比率（分子）の構造'!I$51</f>
        <v>831</v>
      </c>
      <c r="E57" s="181"/>
      <c r="F57" s="181"/>
      <c r="G57" s="181">
        <f>'将来負担比率（分子）の構造'!J$51</f>
        <v>771</v>
      </c>
      <c r="H57" s="181"/>
      <c r="I57" s="181"/>
      <c r="J57" s="181">
        <f>'将来負担比率（分子）の構造'!K$51</f>
        <v>722</v>
      </c>
      <c r="K57" s="181"/>
      <c r="L57" s="181"/>
      <c r="M57" s="181">
        <f>'将来負担比率（分子）の構造'!L$51</f>
        <v>740</v>
      </c>
      <c r="N57" s="181"/>
      <c r="O57" s="181"/>
      <c r="P57" s="181">
        <f>'将来負担比率（分子）の構造'!M$51</f>
        <v>786</v>
      </c>
    </row>
    <row r="58" spans="1:16" x14ac:dyDescent="0.15">
      <c r="A58" s="181" t="s">
        <v>41</v>
      </c>
      <c r="B58" s="181"/>
      <c r="C58" s="181"/>
      <c r="D58" s="181">
        <f>'将来負担比率（分子）の構造'!I$50</f>
        <v>2416</v>
      </c>
      <c r="E58" s="181"/>
      <c r="F58" s="181"/>
      <c r="G58" s="181">
        <f>'将来負担比率（分子）の構造'!J$50</f>
        <v>2521</v>
      </c>
      <c r="H58" s="181"/>
      <c r="I58" s="181"/>
      <c r="J58" s="181">
        <f>'将来負担比率（分子）の構造'!K$50</f>
        <v>2334</v>
      </c>
      <c r="K58" s="181"/>
      <c r="L58" s="181"/>
      <c r="M58" s="181">
        <f>'将来負担比率（分子）の構造'!L$50</f>
        <v>3209</v>
      </c>
      <c r="N58" s="181"/>
      <c r="O58" s="181"/>
      <c r="P58" s="181">
        <f>'将来負担比率（分子）の構造'!M$50</f>
        <v>3298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f>'将来負担比率（分子）の構造'!K$46</f>
        <v>5</v>
      </c>
      <c r="I61" s="181"/>
      <c r="J61" s="181"/>
      <c r="K61" s="181">
        <f>'将来負担比率（分子）の構造'!L$46</f>
        <v>18</v>
      </c>
      <c r="L61" s="181"/>
      <c r="M61" s="181"/>
      <c r="N61" s="181">
        <f>'将来負担比率（分子）の構造'!M$46</f>
        <v>1</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4901</v>
      </c>
      <c r="C64" s="181"/>
      <c r="D64" s="181"/>
      <c r="E64" s="181">
        <f>'将来負担比率（分子）の構造'!J$43</f>
        <v>4891</v>
      </c>
      <c r="F64" s="181"/>
      <c r="G64" s="181"/>
      <c r="H64" s="181">
        <f>'将来負担比率（分子）の構造'!K$43</f>
        <v>5047</v>
      </c>
      <c r="I64" s="181"/>
      <c r="J64" s="181"/>
      <c r="K64" s="181">
        <f>'将来負担比率（分子）の構造'!L$43</f>
        <v>5201</v>
      </c>
      <c r="L64" s="181"/>
      <c r="M64" s="181"/>
      <c r="N64" s="181">
        <f>'将来負担比率（分子）の構造'!M$43</f>
        <v>5376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10401</v>
      </c>
      <c r="C66" s="181"/>
      <c r="D66" s="181"/>
      <c r="E66" s="181">
        <f>'将来負担比率（分子）の構造'!J$41</f>
        <v>10157</v>
      </c>
      <c r="F66" s="181"/>
      <c r="G66" s="181"/>
      <c r="H66" s="181">
        <f>'将来負担比率（分子）の構造'!K$41</f>
        <v>9894</v>
      </c>
      <c r="I66" s="181"/>
      <c r="J66" s="181"/>
      <c r="K66" s="181">
        <f>'将来負担比率（分子）の構造'!L$41</f>
        <v>9643</v>
      </c>
      <c r="L66" s="181"/>
      <c r="M66" s="181"/>
      <c r="N66" s="181">
        <f>'将来負担比率（分子）の構造'!M$41</f>
        <v>9416</v>
      </c>
      <c r="O66" s="181"/>
      <c r="P66" s="181"/>
    </row>
    <row r="67" spans="1:16" x14ac:dyDescent="0.15">
      <c r="A67" s="181" t="s">
        <v>75</v>
      </c>
      <c r="B67" s="181" t="e">
        <f>NA()</f>
        <v>#N/A</v>
      </c>
      <c r="C67" s="181">
        <f>IF(ISNUMBER('将来負担比率（分子）の構造'!I$53), IF('将来負担比率（分子）の構造'!I$53 &lt; 0, 0, '将来負担比率（分子）の構造'!I$53), NA())</f>
        <v>593</v>
      </c>
      <c r="D67" s="181" t="e">
        <f>NA()</f>
        <v>#N/A</v>
      </c>
      <c r="E67" s="181" t="e">
        <f>NA()</f>
        <v>#N/A</v>
      </c>
      <c r="F67" s="181">
        <f>IF(ISNUMBER('将来負担比率（分子）の構造'!J$53), IF('将来負担比率（分子）の構造'!J$53 &lt; 0, 0, '将来負担比率（分子）の構造'!J$53), NA())</f>
        <v>327</v>
      </c>
      <c r="G67" s="181" t="e">
        <f>NA()</f>
        <v>#N/A</v>
      </c>
      <c r="H67" s="181" t="e">
        <f>NA()</f>
        <v>#N/A</v>
      </c>
      <c r="I67" s="181">
        <f>IF(ISNUMBER('将来負担比率（分子）の構造'!K$53), IF('将来負担比率（分子）の構造'!K$53 &lt; 0, 0, '将来負担比率（分子）の構造'!K$53), NA())</f>
        <v>487</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1223</v>
      </c>
      <c r="C72" s="185">
        <f>基金残高に係る経年分析!G55</f>
        <v>1703</v>
      </c>
      <c r="D72" s="185">
        <f>基金残高に係る経年分析!H55</f>
        <v>1683</v>
      </c>
    </row>
    <row r="73" spans="1:16" x14ac:dyDescent="0.15">
      <c r="A73" s="184" t="s">
        <v>78</v>
      </c>
      <c r="B73" s="185">
        <f>基金残高に係る経年分析!F56</f>
        <v>400</v>
      </c>
      <c r="C73" s="185">
        <f>基金残高に係る経年分析!G56</f>
        <v>401</v>
      </c>
      <c r="D73" s="185">
        <f>基金残高に係る経年分析!H56</f>
        <v>401</v>
      </c>
    </row>
    <row r="74" spans="1:16" x14ac:dyDescent="0.15">
      <c r="A74" s="184" t="s">
        <v>79</v>
      </c>
      <c r="B74" s="185">
        <f>基金残高に係る経年分析!F57</f>
        <v>451</v>
      </c>
      <c r="C74" s="185">
        <f>基金残高に係る経年分析!G57</f>
        <v>534</v>
      </c>
      <c r="D74" s="185">
        <f>基金残高に係る経年分析!H57</f>
        <v>493</v>
      </c>
    </row>
  </sheetData>
  <sheetProtection algorithmName="SHA-512" hashValue="O3UouM89TlFol/AUt97OIEoZ1rZyyOm9Cn/ebbpAFuK2B/K5u8V3PKOSSVSJkmUrUl84TNfJNBqKt9SuXn7g8A==" saltValue="WvAl9UT4tnfDdqKivpjy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4827584</v>
      </c>
      <c r="S5" s="698"/>
      <c r="T5" s="698"/>
      <c r="U5" s="698"/>
      <c r="V5" s="698"/>
      <c r="W5" s="698"/>
      <c r="X5" s="698"/>
      <c r="Y5" s="741"/>
      <c r="Z5" s="759">
        <v>30.3</v>
      </c>
      <c r="AA5" s="759"/>
      <c r="AB5" s="759"/>
      <c r="AC5" s="759"/>
      <c r="AD5" s="760">
        <v>4726777</v>
      </c>
      <c r="AE5" s="760"/>
      <c r="AF5" s="760"/>
      <c r="AG5" s="760"/>
      <c r="AH5" s="760"/>
      <c r="AI5" s="760"/>
      <c r="AJ5" s="760"/>
      <c r="AK5" s="760"/>
      <c r="AL5" s="742">
        <v>65.400000000000006</v>
      </c>
      <c r="AM5" s="713"/>
      <c r="AN5" s="713"/>
      <c r="AO5" s="743"/>
      <c r="AP5" s="708" t="s">
        <v>224</v>
      </c>
      <c r="AQ5" s="709"/>
      <c r="AR5" s="709"/>
      <c r="AS5" s="709"/>
      <c r="AT5" s="709"/>
      <c r="AU5" s="709"/>
      <c r="AV5" s="709"/>
      <c r="AW5" s="709"/>
      <c r="AX5" s="709"/>
      <c r="AY5" s="709"/>
      <c r="AZ5" s="709"/>
      <c r="BA5" s="709"/>
      <c r="BB5" s="709"/>
      <c r="BC5" s="709"/>
      <c r="BD5" s="709"/>
      <c r="BE5" s="709"/>
      <c r="BF5" s="710"/>
      <c r="BG5" s="642">
        <v>4726777</v>
      </c>
      <c r="BH5" s="643"/>
      <c r="BI5" s="643"/>
      <c r="BJ5" s="643"/>
      <c r="BK5" s="643"/>
      <c r="BL5" s="643"/>
      <c r="BM5" s="643"/>
      <c r="BN5" s="644"/>
      <c r="BO5" s="675">
        <v>97.9</v>
      </c>
      <c r="BP5" s="675"/>
      <c r="BQ5" s="675"/>
      <c r="BR5" s="675"/>
      <c r="BS5" s="676">
        <v>76665</v>
      </c>
      <c r="BT5" s="676"/>
      <c r="BU5" s="676"/>
      <c r="BV5" s="676"/>
      <c r="BW5" s="676"/>
      <c r="BX5" s="676"/>
      <c r="BY5" s="676"/>
      <c r="BZ5" s="676"/>
      <c r="CA5" s="676"/>
      <c r="CB5" s="739"/>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123513</v>
      </c>
      <c r="S6" s="643"/>
      <c r="T6" s="643"/>
      <c r="U6" s="643"/>
      <c r="V6" s="643"/>
      <c r="W6" s="643"/>
      <c r="X6" s="643"/>
      <c r="Y6" s="644"/>
      <c r="Z6" s="675">
        <v>0.8</v>
      </c>
      <c r="AA6" s="675"/>
      <c r="AB6" s="675"/>
      <c r="AC6" s="675"/>
      <c r="AD6" s="676">
        <v>123513</v>
      </c>
      <c r="AE6" s="676"/>
      <c r="AF6" s="676"/>
      <c r="AG6" s="676"/>
      <c r="AH6" s="676"/>
      <c r="AI6" s="676"/>
      <c r="AJ6" s="676"/>
      <c r="AK6" s="676"/>
      <c r="AL6" s="645">
        <v>1.7</v>
      </c>
      <c r="AM6" s="646"/>
      <c r="AN6" s="646"/>
      <c r="AO6" s="677"/>
      <c r="AP6" s="639" t="s">
        <v>229</v>
      </c>
      <c r="AQ6" s="640"/>
      <c r="AR6" s="640"/>
      <c r="AS6" s="640"/>
      <c r="AT6" s="640"/>
      <c r="AU6" s="640"/>
      <c r="AV6" s="640"/>
      <c r="AW6" s="640"/>
      <c r="AX6" s="640"/>
      <c r="AY6" s="640"/>
      <c r="AZ6" s="640"/>
      <c r="BA6" s="640"/>
      <c r="BB6" s="640"/>
      <c r="BC6" s="640"/>
      <c r="BD6" s="640"/>
      <c r="BE6" s="640"/>
      <c r="BF6" s="641"/>
      <c r="BG6" s="642">
        <v>4726777</v>
      </c>
      <c r="BH6" s="643"/>
      <c r="BI6" s="643"/>
      <c r="BJ6" s="643"/>
      <c r="BK6" s="643"/>
      <c r="BL6" s="643"/>
      <c r="BM6" s="643"/>
      <c r="BN6" s="644"/>
      <c r="BO6" s="675">
        <v>97.9</v>
      </c>
      <c r="BP6" s="675"/>
      <c r="BQ6" s="675"/>
      <c r="BR6" s="675"/>
      <c r="BS6" s="676">
        <v>76665</v>
      </c>
      <c r="BT6" s="676"/>
      <c r="BU6" s="676"/>
      <c r="BV6" s="676"/>
      <c r="BW6" s="676"/>
      <c r="BX6" s="676"/>
      <c r="BY6" s="676"/>
      <c r="BZ6" s="676"/>
      <c r="CA6" s="676"/>
      <c r="CB6" s="739"/>
      <c r="CD6" s="700" t="s">
        <v>230</v>
      </c>
      <c r="CE6" s="701"/>
      <c r="CF6" s="701"/>
      <c r="CG6" s="701"/>
      <c r="CH6" s="701"/>
      <c r="CI6" s="701"/>
      <c r="CJ6" s="701"/>
      <c r="CK6" s="701"/>
      <c r="CL6" s="701"/>
      <c r="CM6" s="701"/>
      <c r="CN6" s="701"/>
      <c r="CO6" s="701"/>
      <c r="CP6" s="701"/>
      <c r="CQ6" s="702"/>
      <c r="CR6" s="642">
        <v>91170</v>
      </c>
      <c r="CS6" s="643"/>
      <c r="CT6" s="643"/>
      <c r="CU6" s="643"/>
      <c r="CV6" s="643"/>
      <c r="CW6" s="643"/>
      <c r="CX6" s="643"/>
      <c r="CY6" s="644"/>
      <c r="CZ6" s="742">
        <v>0.6</v>
      </c>
      <c r="DA6" s="713"/>
      <c r="DB6" s="713"/>
      <c r="DC6" s="745"/>
      <c r="DD6" s="648" t="s">
        <v>231</v>
      </c>
      <c r="DE6" s="643"/>
      <c r="DF6" s="643"/>
      <c r="DG6" s="643"/>
      <c r="DH6" s="643"/>
      <c r="DI6" s="643"/>
      <c r="DJ6" s="643"/>
      <c r="DK6" s="643"/>
      <c r="DL6" s="643"/>
      <c r="DM6" s="643"/>
      <c r="DN6" s="643"/>
      <c r="DO6" s="643"/>
      <c r="DP6" s="644"/>
      <c r="DQ6" s="648">
        <v>91170</v>
      </c>
      <c r="DR6" s="643"/>
      <c r="DS6" s="643"/>
      <c r="DT6" s="643"/>
      <c r="DU6" s="643"/>
      <c r="DV6" s="643"/>
      <c r="DW6" s="643"/>
      <c r="DX6" s="643"/>
      <c r="DY6" s="643"/>
      <c r="DZ6" s="643"/>
      <c r="EA6" s="643"/>
      <c r="EB6" s="643"/>
      <c r="EC6" s="689"/>
    </row>
    <row r="7" spans="2:143" ht="11.25" customHeight="1" x14ac:dyDescent="0.15">
      <c r="B7" s="639" t="s">
        <v>232</v>
      </c>
      <c r="C7" s="640"/>
      <c r="D7" s="640"/>
      <c r="E7" s="640"/>
      <c r="F7" s="640"/>
      <c r="G7" s="640"/>
      <c r="H7" s="640"/>
      <c r="I7" s="640"/>
      <c r="J7" s="640"/>
      <c r="K7" s="640"/>
      <c r="L7" s="640"/>
      <c r="M7" s="640"/>
      <c r="N7" s="640"/>
      <c r="O7" s="640"/>
      <c r="P7" s="640"/>
      <c r="Q7" s="641"/>
      <c r="R7" s="642">
        <v>4247</v>
      </c>
      <c r="S7" s="643"/>
      <c r="T7" s="643"/>
      <c r="U7" s="643"/>
      <c r="V7" s="643"/>
      <c r="W7" s="643"/>
      <c r="X7" s="643"/>
      <c r="Y7" s="644"/>
      <c r="Z7" s="675">
        <v>0</v>
      </c>
      <c r="AA7" s="675"/>
      <c r="AB7" s="675"/>
      <c r="AC7" s="675"/>
      <c r="AD7" s="676">
        <v>4247</v>
      </c>
      <c r="AE7" s="676"/>
      <c r="AF7" s="676"/>
      <c r="AG7" s="676"/>
      <c r="AH7" s="676"/>
      <c r="AI7" s="676"/>
      <c r="AJ7" s="676"/>
      <c r="AK7" s="676"/>
      <c r="AL7" s="645">
        <v>0.1</v>
      </c>
      <c r="AM7" s="646"/>
      <c r="AN7" s="646"/>
      <c r="AO7" s="677"/>
      <c r="AP7" s="639" t="s">
        <v>233</v>
      </c>
      <c r="AQ7" s="640"/>
      <c r="AR7" s="640"/>
      <c r="AS7" s="640"/>
      <c r="AT7" s="640"/>
      <c r="AU7" s="640"/>
      <c r="AV7" s="640"/>
      <c r="AW7" s="640"/>
      <c r="AX7" s="640"/>
      <c r="AY7" s="640"/>
      <c r="AZ7" s="640"/>
      <c r="BA7" s="640"/>
      <c r="BB7" s="640"/>
      <c r="BC7" s="640"/>
      <c r="BD7" s="640"/>
      <c r="BE7" s="640"/>
      <c r="BF7" s="641"/>
      <c r="BG7" s="642">
        <v>2303578</v>
      </c>
      <c r="BH7" s="643"/>
      <c r="BI7" s="643"/>
      <c r="BJ7" s="643"/>
      <c r="BK7" s="643"/>
      <c r="BL7" s="643"/>
      <c r="BM7" s="643"/>
      <c r="BN7" s="644"/>
      <c r="BO7" s="675">
        <v>47.7</v>
      </c>
      <c r="BP7" s="675"/>
      <c r="BQ7" s="675"/>
      <c r="BR7" s="675"/>
      <c r="BS7" s="676">
        <v>76665</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4996769</v>
      </c>
      <c r="CS7" s="643"/>
      <c r="CT7" s="643"/>
      <c r="CU7" s="643"/>
      <c r="CV7" s="643"/>
      <c r="CW7" s="643"/>
      <c r="CX7" s="643"/>
      <c r="CY7" s="644"/>
      <c r="CZ7" s="675">
        <v>33.299999999999997</v>
      </c>
      <c r="DA7" s="675"/>
      <c r="DB7" s="675"/>
      <c r="DC7" s="675"/>
      <c r="DD7" s="648">
        <v>31298</v>
      </c>
      <c r="DE7" s="643"/>
      <c r="DF7" s="643"/>
      <c r="DG7" s="643"/>
      <c r="DH7" s="643"/>
      <c r="DI7" s="643"/>
      <c r="DJ7" s="643"/>
      <c r="DK7" s="643"/>
      <c r="DL7" s="643"/>
      <c r="DM7" s="643"/>
      <c r="DN7" s="643"/>
      <c r="DO7" s="643"/>
      <c r="DP7" s="644"/>
      <c r="DQ7" s="648">
        <v>1212141</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18232</v>
      </c>
      <c r="S8" s="643"/>
      <c r="T8" s="643"/>
      <c r="U8" s="643"/>
      <c r="V8" s="643"/>
      <c r="W8" s="643"/>
      <c r="X8" s="643"/>
      <c r="Y8" s="644"/>
      <c r="Z8" s="675">
        <v>0.1</v>
      </c>
      <c r="AA8" s="675"/>
      <c r="AB8" s="675"/>
      <c r="AC8" s="675"/>
      <c r="AD8" s="676">
        <v>18232</v>
      </c>
      <c r="AE8" s="676"/>
      <c r="AF8" s="676"/>
      <c r="AG8" s="676"/>
      <c r="AH8" s="676"/>
      <c r="AI8" s="676"/>
      <c r="AJ8" s="676"/>
      <c r="AK8" s="676"/>
      <c r="AL8" s="645">
        <v>0.3</v>
      </c>
      <c r="AM8" s="646"/>
      <c r="AN8" s="646"/>
      <c r="AO8" s="677"/>
      <c r="AP8" s="639" t="s">
        <v>236</v>
      </c>
      <c r="AQ8" s="640"/>
      <c r="AR8" s="640"/>
      <c r="AS8" s="640"/>
      <c r="AT8" s="640"/>
      <c r="AU8" s="640"/>
      <c r="AV8" s="640"/>
      <c r="AW8" s="640"/>
      <c r="AX8" s="640"/>
      <c r="AY8" s="640"/>
      <c r="AZ8" s="640"/>
      <c r="BA8" s="640"/>
      <c r="BB8" s="640"/>
      <c r="BC8" s="640"/>
      <c r="BD8" s="640"/>
      <c r="BE8" s="640"/>
      <c r="BF8" s="641"/>
      <c r="BG8" s="642">
        <v>69545</v>
      </c>
      <c r="BH8" s="643"/>
      <c r="BI8" s="643"/>
      <c r="BJ8" s="643"/>
      <c r="BK8" s="643"/>
      <c r="BL8" s="643"/>
      <c r="BM8" s="643"/>
      <c r="BN8" s="644"/>
      <c r="BO8" s="675">
        <v>1.4</v>
      </c>
      <c r="BP8" s="675"/>
      <c r="BQ8" s="675"/>
      <c r="BR8" s="675"/>
      <c r="BS8" s="648" t="s">
        <v>231</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4410225</v>
      </c>
      <c r="CS8" s="643"/>
      <c r="CT8" s="643"/>
      <c r="CU8" s="643"/>
      <c r="CV8" s="643"/>
      <c r="CW8" s="643"/>
      <c r="CX8" s="643"/>
      <c r="CY8" s="644"/>
      <c r="CZ8" s="675">
        <v>29.4</v>
      </c>
      <c r="DA8" s="675"/>
      <c r="DB8" s="675"/>
      <c r="DC8" s="675"/>
      <c r="DD8" s="648">
        <v>196476</v>
      </c>
      <c r="DE8" s="643"/>
      <c r="DF8" s="643"/>
      <c r="DG8" s="643"/>
      <c r="DH8" s="643"/>
      <c r="DI8" s="643"/>
      <c r="DJ8" s="643"/>
      <c r="DK8" s="643"/>
      <c r="DL8" s="643"/>
      <c r="DM8" s="643"/>
      <c r="DN8" s="643"/>
      <c r="DO8" s="643"/>
      <c r="DP8" s="644"/>
      <c r="DQ8" s="648">
        <v>2315787</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22171</v>
      </c>
      <c r="S9" s="643"/>
      <c r="T9" s="643"/>
      <c r="U9" s="643"/>
      <c r="V9" s="643"/>
      <c r="W9" s="643"/>
      <c r="X9" s="643"/>
      <c r="Y9" s="644"/>
      <c r="Z9" s="675">
        <v>0.1</v>
      </c>
      <c r="AA9" s="675"/>
      <c r="AB9" s="675"/>
      <c r="AC9" s="675"/>
      <c r="AD9" s="676">
        <v>22171</v>
      </c>
      <c r="AE9" s="676"/>
      <c r="AF9" s="676"/>
      <c r="AG9" s="676"/>
      <c r="AH9" s="676"/>
      <c r="AI9" s="676"/>
      <c r="AJ9" s="676"/>
      <c r="AK9" s="676"/>
      <c r="AL9" s="645">
        <v>0.3</v>
      </c>
      <c r="AM9" s="646"/>
      <c r="AN9" s="646"/>
      <c r="AO9" s="677"/>
      <c r="AP9" s="639" t="s">
        <v>239</v>
      </c>
      <c r="AQ9" s="640"/>
      <c r="AR9" s="640"/>
      <c r="AS9" s="640"/>
      <c r="AT9" s="640"/>
      <c r="AU9" s="640"/>
      <c r="AV9" s="640"/>
      <c r="AW9" s="640"/>
      <c r="AX9" s="640"/>
      <c r="AY9" s="640"/>
      <c r="AZ9" s="640"/>
      <c r="BA9" s="640"/>
      <c r="BB9" s="640"/>
      <c r="BC9" s="640"/>
      <c r="BD9" s="640"/>
      <c r="BE9" s="640"/>
      <c r="BF9" s="641"/>
      <c r="BG9" s="642">
        <v>1799395</v>
      </c>
      <c r="BH9" s="643"/>
      <c r="BI9" s="643"/>
      <c r="BJ9" s="643"/>
      <c r="BK9" s="643"/>
      <c r="BL9" s="643"/>
      <c r="BM9" s="643"/>
      <c r="BN9" s="644"/>
      <c r="BO9" s="675">
        <v>37.299999999999997</v>
      </c>
      <c r="BP9" s="675"/>
      <c r="BQ9" s="675"/>
      <c r="BR9" s="675"/>
      <c r="BS9" s="648" t="s">
        <v>137</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1052684</v>
      </c>
      <c r="CS9" s="643"/>
      <c r="CT9" s="643"/>
      <c r="CU9" s="643"/>
      <c r="CV9" s="643"/>
      <c r="CW9" s="643"/>
      <c r="CX9" s="643"/>
      <c r="CY9" s="644"/>
      <c r="CZ9" s="675">
        <v>7</v>
      </c>
      <c r="DA9" s="675"/>
      <c r="DB9" s="675"/>
      <c r="DC9" s="675"/>
      <c r="DD9" s="648">
        <v>63607</v>
      </c>
      <c r="DE9" s="643"/>
      <c r="DF9" s="643"/>
      <c r="DG9" s="643"/>
      <c r="DH9" s="643"/>
      <c r="DI9" s="643"/>
      <c r="DJ9" s="643"/>
      <c r="DK9" s="643"/>
      <c r="DL9" s="643"/>
      <c r="DM9" s="643"/>
      <c r="DN9" s="643"/>
      <c r="DO9" s="643"/>
      <c r="DP9" s="644"/>
      <c r="DQ9" s="648">
        <v>981659</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173</v>
      </c>
      <c r="S10" s="643"/>
      <c r="T10" s="643"/>
      <c r="U10" s="643"/>
      <c r="V10" s="643"/>
      <c r="W10" s="643"/>
      <c r="X10" s="643"/>
      <c r="Y10" s="644"/>
      <c r="Z10" s="675" t="s">
        <v>137</v>
      </c>
      <c r="AA10" s="675"/>
      <c r="AB10" s="675"/>
      <c r="AC10" s="675"/>
      <c r="AD10" s="676" t="s">
        <v>137</v>
      </c>
      <c r="AE10" s="676"/>
      <c r="AF10" s="676"/>
      <c r="AG10" s="676"/>
      <c r="AH10" s="676"/>
      <c r="AI10" s="676"/>
      <c r="AJ10" s="676"/>
      <c r="AK10" s="676"/>
      <c r="AL10" s="645" t="s">
        <v>231</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99293</v>
      </c>
      <c r="BH10" s="643"/>
      <c r="BI10" s="643"/>
      <c r="BJ10" s="643"/>
      <c r="BK10" s="643"/>
      <c r="BL10" s="643"/>
      <c r="BM10" s="643"/>
      <c r="BN10" s="644"/>
      <c r="BO10" s="675">
        <v>2.1</v>
      </c>
      <c r="BP10" s="675"/>
      <c r="BQ10" s="675"/>
      <c r="BR10" s="675"/>
      <c r="BS10" s="648" t="s">
        <v>173</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v>12694</v>
      </c>
      <c r="CS10" s="643"/>
      <c r="CT10" s="643"/>
      <c r="CU10" s="643"/>
      <c r="CV10" s="643"/>
      <c r="CW10" s="643"/>
      <c r="CX10" s="643"/>
      <c r="CY10" s="644"/>
      <c r="CZ10" s="675">
        <v>0.1</v>
      </c>
      <c r="DA10" s="675"/>
      <c r="DB10" s="675"/>
      <c r="DC10" s="675"/>
      <c r="DD10" s="648" t="s">
        <v>173</v>
      </c>
      <c r="DE10" s="643"/>
      <c r="DF10" s="643"/>
      <c r="DG10" s="643"/>
      <c r="DH10" s="643"/>
      <c r="DI10" s="643"/>
      <c r="DJ10" s="643"/>
      <c r="DK10" s="643"/>
      <c r="DL10" s="643"/>
      <c r="DM10" s="643"/>
      <c r="DN10" s="643"/>
      <c r="DO10" s="643"/>
      <c r="DP10" s="644"/>
      <c r="DQ10" s="648">
        <v>12694</v>
      </c>
      <c r="DR10" s="643"/>
      <c r="DS10" s="643"/>
      <c r="DT10" s="643"/>
      <c r="DU10" s="643"/>
      <c r="DV10" s="643"/>
      <c r="DW10" s="643"/>
      <c r="DX10" s="643"/>
      <c r="DY10" s="643"/>
      <c r="DZ10" s="643"/>
      <c r="EA10" s="643"/>
      <c r="EB10" s="643"/>
      <c r="EC10" s="689"/>
    </row>
    <row r="11" spans="2:143" ht="11.25" customHeight="1" x14ac:dyDescent="0.15">
      <c r="B11" s="639" t="s">
        <v>244</v>
      </c>
      <c r="C11" s="640"/>
      <c r="D11" s="640"/>
      <c r="E11" s="640"/>
      <c r="F11" s="640"/>
      <c r="G11" s="640"/>
      <c r="H11" s="640"/>
      <c r="I11" s="640"/>
      <c r="J11" s="640"/>
      <c r="K11" s="640"/>
      <c r="L11" s="640"/>
      <c r="M11" s="640"/>
      <c r="N11" s="640"/>
      <c r="O11" s="640"/>
      <c r="P11" s="640"/>
      <c r="Q11" s="641"/>
      <c r="R11" s="642">
        <v>800656</v>
      </c>
      <c r="S11" s="643"/>
      <c r="T11" s="643"/>
      <c r="U11" s="643"/>
      <c r="V11" s="643"/>
      <c r="W11" s="643"/>
      <c r="X11" s="643"/>
      <c r="Y11" s="644"/>
      <c r="Z11" s="645">
        <v>5</v>
      </c>
      <c r="AA11" s="646"/>
      <c r="AB11" s="646"/>
      <c r="AC11" s="647"/>
      <c r="AD11" s="648">
        <v>800656</v>
      </c>
      <c r="AE11" s="643"/>
      <c r="AF11" s="643"/>
      <c r="AG11" s="643"/>
      <c r="AH11" s="643"/>
      <c r="AI11" s="643"/>
      <c r="AJ11" s="643"/>
      <c r="AK11" s="644"/>
      <c r="AL11" s="645">
        <v>11.1</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335345</v>
      </c>
      <c r="BH11" s="643"/>
      <c r="BI11" s="643"/>
      <c r="BJ11" s="643"/>
      <c r="BK11" s="643"/>
      <c r="BL11" s="643"/>
      <c r="BM11" s="643"/>
      <c r="BN11" s="644"/>
      <c r="BO11" s="675">
        <v>6.9</v>
      </c>
      <c r="BP11" s="675"/>
      <c r="BQ11" s="675"/>
      <c r="BR11" s="675"/>
      <c r="BS11" s="648">
        <v>76665</v>
      </c>
      <c r="BT11" s="643"/>
      <c r="BU11" s="643"/>
      <c r="BV11" s="643"/>
      <c r="BW11" s="643"/>
      <c r="BX11" s="643"/>
      <c r="BY11" s="643"/>
      <c r="BZ11" s="643"/>
      <c r="CA11" s="643"/>
      <c r="CB11" s="689"/>
      <c r="CD11" s="681" t="s">
        <v>246</v>
      </c>
      <c r="CE11" s="682"/>
      <c r="CF11" s="682"/>
      <c r="CG11" s="682"/>
      <c r="CH11" s="682"/>
      <c r="CI11" s="682"/>
      <c r="CJ11" s="682"/>
      <c r="CK11" s="682"/>
      <c r="CL11" s="682"/>
      <c r="CM11" s="682"/>
      <c r="CN11" s="682"/>
      <c r="CO11" s="682"/>
      <c r="CP11" s="682"/>
      <c r="CQ11" s="683"/>
      <c r="CR11" s="642">
        <v>268847</v>
      </c>
      <c r="CS11" s="643"/>
      <c r="CT11" s="643"/>
      <c r="CU11" s="643"/>
      <c r="CV11" s="643"/>
      <c r="CW11" s="643"/>
      <c r="CX11" s="643"/>
      <c r="CY11" s="644"/>
      <c r="CZ11" s="675">
        <v>1.8</v>
      </c>
      <c r="DA11" s="675"/>
      <c r="DB11" s="675"/>
      <c r="DC11" s="675"/>
      <c r="DD11" s="648">
        <v>121967</v>
      </c>
      <c r="DE11" s="643"/>
      <c r="DF11" s="643"/>
      <c r="DG11" s="643"/>
      <c r="DH11" s="643"/>
      <c r="DI11" s="643"/>
      <c r="DJ11" s="643"/>
      <c r="DK11" s="643"/>
      <c r="DL11" s="643"/>
      <c r="DM11" s="643"/>
      <c r="DN11" s="643"/>
      <c r="DO11" s="643"/>
      <c r="DP11" s="644"/>
      <c r="DQ11" s="648">
        <v>141343</v>
      </c>
      <c r="DR11" s="643"/>
      <c r="DS11" s="643"/>
      <c r="DT11" s="643"/>
      <c r="DU11" s="643"/>
      <c r="DV11" s="643"/>
      <c r="DW11" s="643"/>
      <c r="DX11" s="643"/>
      <c r="DY11" s="643"/>
      <c r="DZ11" s="643"/>
      <c r="EA11" s="643"/>
      <c r="EB11" s="643"/>
      <c r="EC11" s="689"/>
    </row>
    <row r="12" spans="2:143" ht="11.25" customHeight="1" x14ac:dyDescent="0.15">
      <c r="B12" s="639" t="s">
        <v>247</v>
      </c>
      <c r="C12" s="640"/>
      <c r="D12" s="640"/>
      <c r="E12" s="640"/>
      <c r="F12" s="640"/>
      <c r="G12" s="640"/>
      <c r="H12" s="640"/>
      <c r="I12" s="640"/>
      <c r="J12" s="640"/>
      <c r="K12" s="640"/>
      <c r="L12" s="640"/>
      <c r="M12" s="640"/>
      <c r="N12" s="640"/>
      <c r="O12" s="640"/>
      <c r="P12" s="640"/>
      <c r="Q12" s="641"/>
      <c r="R12" s="642">
        <v>26283</v>
      </c>
      <c r="S12" s="643"/>
      <c r="T12" s="643"/>
      <c r="U12" s="643"/>
      <c r="V12" s="643"/>
      <c r="W12" s="643"/>
      <c r="X12" s="643"/>
      <c r="Y12" s="644"/>
      <c r="Z12" s="675">
        <v>0.2</v>
      </c>
      <c r="AA12" s="675"/>
      <c r="AB12" s="675"/>
      <c r="AC12" s="675"/>
      <c r="AD12" s="676">
        <v>26283</v>
      </c>
      <c r="AE12" s="676"/>
      <c r="AF12" s="676"/>
      <c r="AG12" s="676"/>
      <c r="AH12" s="676"/>
      <c r="AI12" s="676"/>
      <c r="AJ12" s="676"/>
      <c r="AK12" s="676"/>
      <c r="AL12" s="645">
        <v>0.4</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2108454</v>
      </c>
      <c r="BH12" s="643"/>
      <c r="BI12" s="643"/>
      <c r="BJ12" s="643"/>
      <c r="BK12" s="643"/>
      <c r="BL12" s="643"/>
      <c r="BM12" s="643"/>
      <c r="BN12" s="644"/>
      <c r="BO12" s="675">
        <v>43.7</v>
      </c>
      <c r="BP12" s="675"/>
      <c r="BQ12" s="675"/>
      <c r="BR12" s="675"/>
      <c r="BS12" s="648" t="s">
        <v>137</v>
      </c>
      <c r="BT12" s="643"/>
      <c r="BU12" s="643"/>
      <c r="BV12" s="643"/>
      <c r="BW12" s="643"/>
      <c r="BX12" s="643"/>
      <c r="BY12" s="643"/>
      <c r="BZ12" s="643"/>
      <c r="CA12" s="643"/>
      <c r="CB12" s="689"/>
      <c r="CD12" s="681" t="s">
        <v>249</v>
      </c>
      <c r="CE12" s="682"/>
      <c r="CF12" s="682"/>
      <c r="CG12" s="682"/>
      <c r="CH12" s="682"/>
      <c r="CI12" s="682"/>
      <c r="CJ12" s="682"/>
      <c r="CK12" s="682"/>
      <c r="CL12" s="682"/>
      <c r="CM12" s="682"/>
      <c r="CN12" s="682"/>
      <c r="CO12" s="682"/>
      <c r="CP12" s="682"/>
      <c r="CQ12" s="683"/>
      <c r="CR12" s="642">
        <v>593251</v>
      </c>
      <c r="CS12" s="643"/>
      <c r="CT12" s="643"/>
      <c r="CU12" s="643"/>
      <c r="CV12" s="643"/>
      <c r="CW12" s="643"/>
      <c r="CX12" s="643"/>
      <c r="CY12" s="644"/>
      <c r="CZ12" s="675">
        <v>4</v>
      </c>
      <c r="DA12" s="675"/>
      <c r="DB12" s="675"/>
      <c r="DC12" s="675"/>
      <c r="DD12" s="648">
        <v>83899</v>
      </c>
      <c r="DE12" s="643"/>
      <c r="DF12" s="643"/>
      <c r="DG12" s="643"/>
      <c r="DH12" s="643"/>
      <c r="DI12" s="643"/>
      <c r="DJ12" s="643"/>
      <c r="DK12" s="643"/>
      <c r="DL12" s="643"/>
      <c r="DM12" s="643"/>
      <c r="DN12" s="643"/>
      <c r="DO12" s="643"/>
      <c r="DP12" s="644"/>
      <c r="DQ12" s="648">
        <v>474788</v>
      </c>
      <c r="DR12" s="643"/>
      <c r="DS12" s="643"/>
      <c r="DT12" s="643"/>
      <c r="DU12" s="643"/>
      <c r="DV12" s="643"/>
      <c r="DW12" s="643"/>
      <c r="DX12" s="643"/>
      <c r="DY12" s="643"/>
      <c r="DZ12" s="643"/>
      <c r="EA12" s="643"/>
      <c r="EB12" s="643"/>
      <c r="EC12" s="689"/>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137</v>
      </c>
      <c r="S13" s="643"/>
      <c r="T13" s="643"/>
      <c r="U13" s="643"/>
      <c r="V13" s="643"/>
      <c r="W13" s="643"/>
      <c r="X13" s="643"/>
      <c r="Y13" s="644"/>
      <c r="Z13" s="675" t="s">
        <v>137</v>
      </c>
      <c r="AA13" s="675"/>
      <c r="AB13" s="675"/>
      <c r="AC13" s="675"/>
      <c r="AD13" s="676" t="s">
        <v>137</v>
      </c>
      <c r="AE13" s="676"/>
      <c r="AF13" s="676"/>
      <c r="AG13" s="676"/>
      <c r="AH13" s="676"/>
      <c r="AI13" s="676"/>
      <c r="AJ13" s="676"/>
      <c r="AK13" s="676"/>
      <c r="AL13" s="645" t="s">
        <v>137</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2096023</v>
      </c>
      <c r="BH13" s="643"/>
      <c r="BI13" s="643"/>
      <c r="BJ13" s="643"/>
      <c r="BK13" s="643"/>
      <c r="BL13" s="643"/>
      <c r="BM13" s="643"/>
      <c r="BN13" s="644"/>
      <c r="BO13" s="675">
        <v>43.4</v>
      </c>
      <c r="BP13" s="675"/>
      <c r="BQ13" s="675"/>
      <c r="BR13" s="675"/>
      <c r="BS13" s="648" t="s">
        <v>137</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922631</v>
      </c>
      <c r="CS13" s="643"/>
      <c r="CT13" s="643"/>
      <c r="CU13" s="643"/>
      <c r="CV13" s="643"/>
      <c r="CW13" s="643"/>
      <c r="CX13" s="643"/>
      <c r="CY13" s="644"/>
      <c r="CZ13" s="675">
        <v>6.1</v>
      </c>
      <c r="DA13" s="675"/>
      <c r="DB13" s="675"/>
      <c r="DC13" s="675"/>
      <c r="DD13" s="648">
        <v>396238</v>
      </c>
      <c r="DE13" s="643"/>
      <c r="DF13" s="643"/>
      <c r="DG13" s="643"/>
      <c r="DH13" s="643"/>
      <c r="DI13" s="643"/>
      <c r="DJ13" s="643"/>
      <c r="DK13" s="643"/>
      <c r="DL13" s="643"/>
      <c r="DM13" s="643"/>
      <c r="DN13" s="643"/>
      <c r="DO13" s="643"/>
      <c r="DP13" s="644"/>
      <c r="DQ13" s="648">
        <v>684816</v>
      </c>
      <c r="DR13" s="643"/>
      <c r="DS13" s="643"/>
      <c r="DT13" s="643"/>
      <c r="DU13" s="643"/>
      <c r="DV13" s="643"/>
      <c r="DW13" s="643"/>
      <c r="DX13" s="643"/>
      <c r="DY13" s="643"/>
      <c r="DZ13" s="643"/>
      <c r="EA13" s="643"/>
      <c r="EB13" s="643"/>
      <c r="EC13" s="689"/>
    </row>
    <row r="14" spans="2:143" ht="11.25" customHeight="1" x14ac:dyDescent="0.15">
      <c r="B14" s="639" t="s">
        <v>253</v>
      </c>
      <c r="C14" s="640"/>
      <c r="D14" s="640"/>
      <c r="E14" s="640"/>
      <c r="F14" s="640"/>
      <c r="G14" s="640"/>
      <c r="H14" s="640"/>
      <c r="I14" s="640"/>
      <c r="J14" s="640"/>
      <c r="K14" s="640"/>
      <c r="L14" s="640"/>
      <c r="M14" s="640"/>
      <c r="N14" s="640"/>
      <c r="O14" s="640"/>
      <c r="P14" s="640"/>
      <c r="Q14" s="641"/>
      <c r="R14" s="642" t="s">
        <v>137</v>
      </c>
      <c r="S14" s="643"/>
      <c r="T14" s="643"/>
      <c r="U14" s="643"/>
      <c r="V14" s="643"/>
      <c r="W14" s="643"/>
      <c r="X14" s="643"/>
      <c r="Y14" s="644"/>
      <c r="Z14" s="675" t="s">
        <v>231</v>
      </c>
      <c r="AA14" s="675"/>
      <c r="AB14" s="675"/>
      <c r="AC14" s="675"/>
      <c r="AD14" s="676" t="s">
        <v>137</v>
      </c>
      <c r="AE14" s="676"/>
      <c r="AF14" s="676"/>
      <c r="AG14" s="676"/>
      <c r="AH14" s="676"/>
      <c r="AI14" s="676"/>
      <c r="AJ14" s="676"/>
      <c r="AK14" s="676"/>
      <c r="AL14" s="645" t="s">
        <v>231</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122268</v>
      </c>
      <c r="BH14" s="643"/>
      <c r="BI14" s="643"/>
      <c r="BJ14" s="643"/>
      <c r="BK14" s="643"/>
      <c r="BL14" s="643"/>
      <c r="BM14" s="643"/>
      <c r="BN14" s="644"/>
      <c r="BO14" s="675">
        <v>2.5</v>
      </c>
      <c r="BP14" s="675"/>
      <c r="BQ14" s="675"/>
      <c r="BR14" s="675"/>
      <c r="BS14" s="648" t="s">
        <v>173</v>
      </c>
      <c r="BT14" s="643"/>
      <c r="BU14" s="643"/>
      <c r="BV14" s="643"/>
      <c r="BW14" s="643"/>
      <c r="BX14" s="643"/>
      <c r="BY14" s="643"/>
      <c r="BZ14" s="643"/>
      <c r="CA14" s="643"/>
      <c r="CB14" s="689"/>
      <c r="CD14" s="681" t="s">
        <v>255</v>
      </c>
      <c r="CE14" s="682"/>
      <c r="CF14" s="682"/>
      <c r="CG14" s="682"/>
      <c r="CH14" s="682"/>
      <c r="CI14" s="682"/>
      <c r="CJ14" s="682"/>
      <c r="CK14" s="682"/>
      <c r="CL14" s="682"/>
      <c r="CM14" s="682"/>
      <c r="CN14" s="682"/>
      <c r="CO14" s="682"/>
      <c r="CP14" s="682"/>
      <c r="CQ14" s="683"/>
      <c r="CR14" s="642">
        <v>493574</v>
      </c>
      <c r="CS14" s="643"/>
      <c r="CT14" s="643"/>
      <c r="CU14" s="643"/>
      <c r="CV14" s="643"/>
      <c r="CW14" s="643"/>
      <c r="CX14" s="643"/>
      <c r="CY14" s="644"/>
      <c r="CZ14" s="675">
        <v>3.3</v>
      </c>
      <c r="DA14" s="675"/>
      <c r="DB14" s="675"/>
      <c r="DC14" s="675"/>
      <c r="DD14" s="648">
        <v>21384</v>
      </c>
      <c r="DE14" s="643"/>
      <c r="DF14" s="643"/>
      <c r="DG14" s="643"/>
      <c r="DH14" s="643"/>
      <c r="DI14" s="643"/>
      <c r="DJ14" s="643"/>
      <c r="DK14" s="643"/>
      <c r="DL14" s="643"/>
      <c r="DM14" s="643"/>
      <c r="DN14" s="643"/>
      <c r="DO14" s="643"/>
      <c r="DP14" s="644"/>
      <c r="DQ14" s="648">
        <v>480888</v>
      </c>
      <c r="DR14" s="643"/>
      <c r="DS14" s="643"/>
      <c r="DT14" s="643"/>
      <c r="DU14" s="643"/>
      <c r="DV14" s="643"/>
      <c r="DW14" s="643"/>
      <c r="DX14" s="643"/>
      <c r="DY14" s="643"/>
      <c r="DZ14" s="643"/>
      <c r="EA14" s="643"/>
      <c r="EB14" s="643"/>
      <c r="EC14" s="689"/>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231</v>
      </c>
      <c r="S15" s="643"/>
      <c r="T15" s="643"/>
      <c r="U15" s="643"/>
      <c r="V15" s="643"/>
      <c r="W15" s="643"/>
      <c r="X15" s="643"/>
      <c r="Y15" s="644"/>
      <c r="Z15" s="675" t="s">
        <v>137</v>
      </c>
      <c r="AA15" s="675"/>
      <c r="AB15" s="675"/>
      <c r="AC15" s="675"/>
      <c r="AD15" s="676" t="s">
        <v>137</v>
      </c>
      <c r="AE15" s="676"/>
      <c r="AF15" s="676"/>
      <c r="AG15" s="676"/>
      <c r="AH15" s="676"/>
      <c r="AI15" s="676"/>
      <c r="AJ15" s="676"/>
      <c r="AK15" s="676"/>
      <c r="AL15" s="645" t="s">
        <v>137</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192477</v>
      </c>
      <c r="BH15" s="643"/>
      <c r="BI15" s="643"/>
      <c r="BJ15" s="643"/>
      <c r="BK15" s="643"/>
      <c r="BL15" s="643"/>
      <c r="BM15" s="643"/>
      <c r="BN15" s="644"/>
      <c r="BO15" s="675">
        <v>4</v>
      </c>
      <c r="BP15" s="675"/>
      <c r="BQ15" s="675"/>
      <c r="BR15" s="675"/>
      <c r="BS15" s="648" t="s">
        <v>231</v>
      </c>
      <c r="BT15" s="643"/>
      <c r="BU15" s="643"/>
      <c r="BV15" s="643"/>
      <c r="BW15" s="643"/>
      <c r="BX15" s="643"/>
      <c r="BY15" s="643"/>
      <c r="BZ15" s="643"/>
      <c r="CA15" s="643"/>
      <c r="CB15" s="689"/>
      <c r="CD15" s="681" t="s">
        <v>258</v>
      </c>
      <c r="CE15" s="682"/>
      <c r="CF15" s="682"/>
      <c r="CG15" s="682"/>
      <c r="CH15" s="682"/>
      <c r="CI15" s="682"/>
      <c r="CJ15" s="682"/>
      <c r="CK15" s="682"/>
      <c r="CL15" s="682"/>
      <c r="CM15" s="682"/>
      <c r="CN15" s="682"/>
      <c r="CO15" s="682"/>
      <c r="CP15" s="682"/>
      <c r="CQ15" s="683"/>
      <c r="CR15" s="642">
        <v>1268072</v>
      </c>
      <c r="CS15" s="643"/>
      <c r="CT15" s="643"/>
      <c r="CU15" s="643"/>
      <c r="CV15" s="643"/>
      <c r="CW15" s="643"/>
      <c r="CX15" s="643"/>
      <c r="CY15" s="644"/>
      <c r="CZ15" s="675">
        <v>8.5</v>
      </c>
      <c r="DA15" s="675"/>
      <c r="DB15" s="675"/>
      <c r="DC15" s="675"/>
      <c r="DD15" s="648">
        <v>79817</v>
      </c>
      <c r="DE15" s="643"/>
      <c r="DF15" s="643"/>
      <c r="DG15" s="643"/>
      <c r="DH15" s="643"/>
      <c r="DI15" s="643"/>
      <c r="DJ15" s="643"/>
      <c r="DK15" s="643"/>
      <c r="DL15" s="643"/>
      <c r="DM15" s="643"/>
      <c r="DN15" s="643"/>
      <c r="DO15" s="643"/>
      <c r="DP15" s="644"/>
      <c r="DQ15" s="648">
        <v>950980</v>
      </c>
      <c r="DR15" s="643"/>
      <c r="DS15" s="643"/>
      <c r="DT15" s="643"/>
      <c r="DU15" s="643"/>
      <c r="DV15" s="643"/>
      <c r="DW15" s="643"/>
      <c r="DX15" s="643"/>
      <c r="DY15" s="643"/>
      <c r="DZ15" s="643"/>
      <c r="EA15" s="643"/>
      <c r="EB15" s="643"/>
      <c r="EC15" s="689"/>
    </row>
    <row r="16" spans="2:143" ht="11.25" customHeight="1" x14ac:dyDescent="0.15">
      <c r="B16" s="639" t="s">
        <v>259</v>
      </c>
      <c r="C16" s="640"/>
      <c r="D16" s="640"/>
      <c r="E16" s="640"/>
      <c r="F16" s="640"/>
      <c r="G16" s="640"/>
      <c r="H16" s="640"/>
      <c r="I16" s="640"/>
      <c r="J16" s="640"/>
      <c r="K16" s="640"/>
      <c r="L16" s="640"/>
      <c r="M16" s="640"/>
      <c r="N16" s="640"/>
      <c r="O16" s="640"/>
      <c r="P16" s="640"/>
      <c r="Q16" s="641"/>
      <c r="R16" s="642">
        <v>11658</v>
      </c>
      <c r="S16" s="643"/>
      <c r="T16" s="643"/>
      <c r="U16" s="643"/>
      <c r="V16" s="643"/>
      <c r="W16" s="643"/>
      <c r="X16" s="643"/>
      <c r="Y16" s="644"/>
      <c r="Z16" s="675">
        <v>0.1</v>
      </c>
      <c r="AA16" s="675"/>
      <c r="AB16" s="675"/>
      <c r="AC16" s="675"/>
      <c r="AD16" s="676">
        <v>11658</v>
      </c>
      <c r="AE16" s="676"/>
      <c r="AF16" s="676"/>
      <c r="AG16" s="676"/>
      <c r="AH16" s="676"/>
      <c r="AI16" s="676"/>
      <c r="AJ16" s="676"/>
      <c r="AK16" s="676"/>
      <c r="AL16" s="645">
        <v>0.2</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137</v>
      </c>
      <c r="BH16" s="643"/>
      <c r="BI16" s="643"/>
      <c r="BJ16" s="643"/>
      <c r="BK16" s="643"/>
      <c r="BL16" s="643"/>
      <c r="BM16" s="643"/>
      <c r="BN16" s="644"/>
      <c r="BO16" s="675" t="s">
        <v>137</v>
      </c>
      <c r="BP16" s="675"/>
      <c r="BQ16" s="675"/>
      <c r="BR16" s="675"/>
      <c r="BS16" s="648" t="s">
        <v>231</v>
      </c>
      <c r="BT16" s="643"/>
      <c r="BU16" s="643"/>
      <c r="BV16" s="643"/>
      <c r="BW16" s="643"/>
      <c r="BX16" s="643"/>
      <c r="BY16" s="643"/>
      <c r="BZ16" s="643"/>
      <c r="CA16" s="643"/>
      <c r="CB16" s="689"/>
      <c r="CD16" s="681" t="s">
        <v>261</v>
      </c>
      <c r="CE16" s="682"/>
      <c r="CF16" s="682"/>
      <c r="CG16" s="682"/>
      <c r="CH16" s="682"/>
      <c r="CI16" s="682"/>
      <c r="CJ16" s="682"/>
      <c r="CK16" s="682"/>
      <c r="CL16" s="682"/>
      <c r="CM16" s="682"/>
      <c r="CN16" s="682"/>
      <c r="CO16" s="682"/>
      <c r="CP16" s="682"/>
      <c r="CQ16" s="683"/>
      <c r="CR16" s="642" t="s">
        <v>137</v>
      </c>
      <c r="CS16" s="643"/>
      <c r="CT16" s="643"/>
      <c r="CU16" s="643"/>
      <c r="CV16" s="643"/>
      <c r="CW16" s="643"/>
      <c r="CX16" s="643"/>
      <c r="CY16" s="644"/>
      <c r="CZ16" s="675" t="s">
        <v>137</v>
      </c>
      <c r="DA16" s="675"/>
      <c r="DB16" s="675"/>
      <c r="DC16" s="675"/>
      <c r="DD16" s="648" t="s">
        <v>231</v>
      </c>
      <c r="DE16" s="643"/>
      <c r="DF16" s="643"/>
      <c r="DG16" s="643"/>
      <c r="DH16" s="643"/>
      <c r="DI16" s="643"/>
      <c r="DJ16" s="643"/>
      <c r="DK16" s="643"/>
      <c r="DL16" s="643"/>
      <c r="DM16" s="643"/>
      <c r="DN16" s="643"/>
      <c r="DO16" s="643"/>
      <c r="DP16" s="644"/>
      <c r="DQ16" s="648" t="s">
        <v>231</v>
      </c>
      <c r="DR16" s="643"/>
      <c r="DS16" s="643"/>
      <c r="DT16" s="643"/>
      <c r="DU16" s="643"/>
      <c r="DV16" s="643"/>
      <c r="DW16" s="643"/>
      <c r="DX16" s="643"/>
      <c r="DY16" s="643"/>
      <c r="DZ16" s="643"/>
      <c r="EA16" s="643"/>
      <c r="EB16" s="643"/>
      <c r="EC16" s="689"/>
    </row>
    <row r="17" spans="2:133" ht="11.25" customHeight="1" x14ac:dyDescent="0.15">
      <c r="B17" s="639" t="s">
        <v>262</v>
      </c>
      <c r="C17" s="640"/>
      <c r="D17" s="640"/>
      <c r="E17" s="640"/>
      <c r="F17" s="640"/>
      <c r="G17" s="640"/>
      <c r="H17" s="640"/>
      <c r="I17" s="640"/>
      <c r="J17" s="640"/>
      <c r="K17" s="640"/>
      <c r="L17" s="640"/>
      <c r="M17" s="640"/>
      <c r="N17" s="640"/>
      <c r="O17" s="640"/>
      <c r="P17" s="640"/>
      <c r="Q17" s="641"/>
      <c r="R17" s="642">
        <v>24972</v>
      </c>
      <c r="S17" s="643"/>
      <c r="T17" s="643"/>
      <c r="U17" s="643"/>
      <c r="V17" s="643"/>
      <c r="W17" s="643"/>
      <c r="X17" s="643"/>
      <c r="Y17" s="644"/>
      <c r="Z17" s="675">
        <v>0.2</v>
      </c>
      <c r="AA17" s="675"/>
      <c r="AB17" s="675"/>
      <c r="AC17" s="675"/>
      <c r="AD17" s="676">
        <v>24972</v>
      </c>
      <c r="AE17" s="676"/>
      <c r="AF17" s="676"/>
      <c r="AG17" s="676"/>
      <c r="AH17" s="676"/>
      <c r="AI17" s="676"/>
      <c r="AJ17" s="676"/>
      <c r="AK17" s="676"/>
      <c r="AL17" s="645">
        <v>0.3</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137</v>
      </c>
      <c r="BH17" s="643"/>
      <c r="BI17" s="643"/>
      <c r="BJ17" s="643"/>
      <c r="BK17" s="643"/>
      <c r="BL17" s="643"/>
      <c r="BM17" s="643"/>
      <c r="BN17" s="644"/>
      <c r="BO17" s="675" t="s">
        <v>137</v>
      </c>
      <c r="BP17" s="675"/>
      <c r="BQ17" s="675"/>
      <c r="BR17" s="675"/>
      <c r="BS17" s="648" t="s">
        <v>137</v>
      </c>
      <c r="BT17" s="643"/>
      <c r="BU17" s="643"/>
      <c r="BV17" s="643"/>
      <c r="BW17" s="643"/>
      <c r="BX17" s="643"/>
      <c r="BY17" s="643"/>
      <c r="BZ17" s="643"/>
      <c r="CA17" s="643"/>
      <c r="CB17" s="689"/>
      <c r="CD17" s="681" t="s">
        <v>264</v>
      </c>
      <c r="CE17" s="682"/>
      <c r="CF17" s="682"/>
      <c r="CG17" s="682"/>
      <c r="CH17" s="682"/>
      <c r="CI17" s="682"/>
      <c r="CJ17" s="682"/>
      <c r="CK17" s="682"/>
      <c r="CL17" s="682"/>
      <c r="CM17" s="682"/>
      <c r="CN17" s="682"/>
      <c r="CO17" s="682"/>
      <c r="CP17" s="682"/>
      <c r="CQ17" s="683"/>
      <c r="CR17" s="642">
        <v>895991</v>
      </c>
      <c r="CS17" s="643"/>
      <c r="CT17" s="643"/>
      <c r="CU17" s="643"/>
      <c r="CV17" s="643"/>
      <c r="CW17" s="643"/>
      <c r="CX17" s="643"/>
      <c r="CY17" s="644"/>
      <c r="CZ17" s="675">
        <v>6</v>
      </c>
      <c r="DA17" s="675"/>
      <c r="DB17" s="675"/>
      <c r="DC17" s="675"/>
      <c r="DD17" s="648" t="s">
        <v>137</v>
      </c>
      <c r="DE17" s="643"/>
      <c r="DF17" s="643"/>
      <c r="DG17" s="643"/>
      <c r="DH17" s="643"/>
      <c r="DI17" s="643"/>
      <c r="DJ17" s="643"/>
      <c r="DK17" s="643"/>
      <c r="DL17" s="643"/>
      <c r="DM17" s="643"/>
      <c r="DN17" s="643"/>
      <c r="DO17" s="643"/>
      <c r="DP17" s="644"/>
      <c r="DQ17" s="648">
        <v>895991</v>
      </c>
      <c r="DR17" s="643"/>
      <c r="DS17" s="643"/>
      <c r="DT17" s="643"/>
      <c r="DU17" s="643"/>
      <c r="DV17" s="643"/>
      <c r="DW17" s="643"/>
      <c r="DX17" s="643"/>
      <c r="DY17" s="643"/>
      <c r="DZ17" s="643"/>
      <c r="EA17" s="643"/>
      <c r="EB17" s="643"/>
      <c r="EC17" s="689"/>
    </row>
    <row r="18" spans="2:133" ht="11.25" customHeight="1" x14ac:dyDescent="0.15">
      <c r="B18" s="639" t="s">
        <v>265</v>
      </c>
      <c r="C18" s="640"/>
      <c r="D18" s="640"/>
      <c r="E18" s="640"/>
      <c r="F18" s="640"/>
      <c r="G18" s="640"/>
      <c r="H18" s="640"/>
      <c r="I18" s="640"/>
      <c r="J18" s="640"/>
      <c r="K18" s="640"/>
      <c r="L18" s="640"/>
      <c r="M18" s="640"/>
      <c r="N18" s="640"/>
      <c r="O18" s="640"/>
      <c r="P18" s="640"/>
      <c r="Q18" s="641"/>
      <c r="R18" s="642">
        <v>42006</v>
      </c>
      <c r="S18" s="643"/>
      <c r="T18" s="643"/>
      <c r="U18" s="643"/>
      <c r="V18" s="643"/>
      <c r="W18" s="643"/>
      <c r="X18" s="643"/>
      <c r="Y18" s="644"/>
      <c r="Z18" s="675">
        <v>0.3</v>
      </c>
      <c r="AA18" s="675"/>
      <c r="AB18" s="675"/>
      <c r="AC18" s="675"/>
      <c r="AD18" s="676">
        <v>42006</v>
      </c>
      <c r="AE18" s="676"/>
      <c r="AF18" s="676"/>
      <c r="AG18" s="676"/>
      <c r="AH18" s="676"/>
      <c r="AI18" s="676"/>
      <c r="AJ18" s="676"/>
      <c r="AK18" s="676"/>
      <c r="AL18" s="645">
        <v>0.6</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231</v>
      </c>
      <c r="BH18" s="643"/>
      <c r="BI18" s="643"/>
      <c r="BJ18" s="643"/>
      <c r="BK18" s="643"/>
      <c r="BL18" s="643"/>
      <c r="BM18" s="643"/>
      <c r="BN18" s="644"/>
      <c r="BO18" s="675" t="s">
        <v>231</v>
      </c>
      <c r="BP18" s="675"/>
      <c r="BQ18" s="675"/>
      <c r="BR18" s="675"/>
      <c r="BS18" s="648" t="s">
        <v>137</v>
      </c>
      <c r="BT18" s="643"/>
      <c r="BU18" s="643"/>
      <c r="BV18" s="643"/>
      <c r="BW18" s="643"/>
      <c r="BX18" s="643"/>
      <c r="BY18" s="643"/>
      <c r="BZ18" s="643"/>
      <c r="CA18" s="643"/>
      <c r="CB18" s="689"/>
      <c r="CD18" s="681" t="s">
        <v>267</v>
      </c>
      <c r="CE18" s="682"/>
      <c r="CF18" s="682"/>
      <c r="CG18" s="682"/>
      <c r="CH18" s="682"/>
      <c r="CI18" s="682"/>
      <c r="CJ18" s="682"/>
      <c r="CK18" s="682"/>
      <c r="CL18" s="682"/>
      <c r="CM18" s="682"/>
      <c r="CN18" s="682"/>
      <c r="CO18" s="682"/>
      <c r="CP18" s="682"/>
      <c r="CQ18" s="683"/>
      <c r="CR18" s="642" t="s">
        <v>137</v>
      </c>
      <c r="CS18" s="643"/>
      <c r="CT18" s="643"/>
      <c r="CU18" s="643"/>
      <c r="CV18" s="643"/>
      <c r="CW18" s="643"/>
      <c r="CX18" s="643"/>
      <c r="CY18" s="644"/>
      <c r="CZ18" s="675" t="s">
        <v>137</v>
      </c>
      <c r="DA18" s="675"/>
      <c r="DB18" s="675"/>
      <c r="DC18" s="675"/>
      <c r="DD18" s="648" t="s">
        <v>231</v>
      </c>
      <c r="DE18" s="643"/>
      <c r="DF18" s="643"/>
      <c r="DG18" s="643"/>
      <c r="DH18" s="643"/>
      <c r="DI18" s="643"/>
      <c r="DJ18" s="643"/>
      <c r="DK18" s="643"/>
      <c r="DL18" s="643"/>
      <c r="DM18" s="643"/>
      <c r="DN18" s="643"/>
      <c r="DO18" s="643"/>
      <c r="DP18" s="644"/>
      <c r="DQ18" s="648" t="s">
        <v>137</v>
      </c>
      <c r="DR18" s="643"/>
      <c r="DS18" s="643"/>
      <c r="DT18" s="643"/>
      <c r="DU18" s="643"/>
      <c r="DV18" s="643"/>
      <c r="DW18" s="643"/>
      <c r="DX18" s="643"/>
      <c r="DY18" s="643"/>
      <c r="DZ18" s="643"/>
      <c r="EA18" s="643"/>
      <c r="EB18" s="643"/>
      <c r="EC18" s="689"/>
    </row>
    <row r="19" spans="2:133" ht="11.25" customHeight="1" x14ac:dyDescent="0.15">
      <c r="B19" s="639" t="s">
        <v>268</v>
      </c>
      <c r="C19" s="640"/>
      <c r="D19" s="640"/>
      <c r="E19" s="640"/>
      <c r="F19" s="640"/>
      <c r="G19" s="640"/>
      <c r="H19" s="640"/>
      <c r="I19" s="640"/>
      <c r="J19" s="640"/>
      <c r="K19" s="640"/>
      <c r="L19" s="640"/>
      <c r="M19" s="640"/>
      <c r="N19" s="640"/>
      <c r="O19" s="640"/>
      <c r="P19" s="640"/>
      <c r="Q19" s="641"/>
      <c r="R19" s="642">
        <v>33574</v>
      </c>
      <c r="S19" s="643"/>
      <c r="T19" s="643"/>
      <c r="U19" s="643"/>
      <c r="V19" s="643"/>
      <c r="W19" s="643"/>
      <c r="X19" s="643"/>
      <c r="Y19" s="644"/>
      <c r="Z19" s="675">
        <v>0.2</v>
      </c>
      <c r="AA19" s="675"/>
      <c r="AB19" s="675"/>
      <c r="AC19" s="675"/>
      <c r="AD19" s="676">
        <v>33574</v>
      </c>
      <c r="AE19" s="676"/>
      <c r="AF19" s="676"/>
      <c r="AG19" s="676"/>
      <c r="AH19" s="676"/>
      <c r="AI19" s="676"/>
      <c r="AJ19" s="676"/>
      <c r="AK19" s="676"/>
      <c r="AL19" s="645">
        <v>0.5</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100807</v>
      </c>
      <c r="BH19" s="643"/>
      <c r="BI19" s="643"/>
      <c r="BJ19" s="643"/>
      <c r="BK19" s="643"/>
      <c r="BL19" s="643"/>
      <c r="BM19" s="643"/>
      <c r="BN19" s="644"/>
      <c r="BO19" s="675">
        <v>2.1</v>
      </c>
      <c r="BP19" s="675"/>
      <c r="BQ19" s="675"/>
      <c r="BR19" s="675"/>
      <c r="BS19" s="648" t="s">
        <v>137</v>
      </c>
      <c r="BT19" s="643"/>
      <c r="BU19" s="643"/>
      <c r="BV19" s="643"/>
      <c r="BW19" s="643"/>
      <c r="BX19" s="643"/>
      <c r="BY19" s="643"/>
      <c r="BZ19" s="643"/>
      <c r="CA19" s="643"/>
      <c r="CB19" s="689"/>
      <c r="CD19" s="681" t="s">
        <v>270</v>
      </c>
      <c r="CE19" s="682"/>
      <c r="CF19" s="682"/>
      <c r="CG19" s="682"/>
      <c r="CH19" s="682"/>
      <c r="CI19" s="682"/>
      <c r="CJ19" s="682"/>
      <c r="CK19" s="682"/>
      <c r="CL19" s="682"/>
      <c r="CM19" s="682"/>
      <c r="CN19" s="682"/>
      <c r="CO19" s="682"/>
      <c r="CP19" s="682"/>
      <c r="CQ19" s="683"/>
      <c r="CR19" s="642" t="s">
        <v>137</v>
      </c>
      <c r="CS19" s="643"/>
      <c r="CT19" s="643"/>
      <c r="CU19" s="643"/>
      <c r="CV19" s="643"/>
      <c r="CW19" s="643"/>
      <c r="CX19" s="643"/>
      <c r="CY19" s="644"/>
      <c r="CZ19" s="675" t="s">
        <v>137</v>
      </c>
      <c r="DA19" s="675"/>
      <c r="DB19" s="675"/>
      <c r="DC19" s="675"/>
      <c r="DD19" s="648" t="s">
        <v>231</v>
      </c>
      <c r="DE19" s="643"/>
      <c r="DF19" s="643"/>
      <c r="DG19" s="643"/>
      <c r="DH19" s="643"/>
      <c r="DI19" s="643"/>
      <c r="DJ19" s="643"/>
      <c r="DK19" s="643"/>
      <c r="DL19" s="643"/>
      <c r="DM19" s="643"/>
      <c r="DN19" s="643"/>
      <c r="DO19" s="643"/>
      <c r="DP19" s="644"/>
      <c r="DQ19" s="648" t="s">
        <v>231</v>
      </c>
      <c r="DR19" s="643"/>
      <c r="DS19" s="643"/>
      <c r="DT19" s="643"/>
      <c r="DU19" s="643"/>
      <c r="DV19" s="643"/>
      <c r="DW19" s="643"/>
      <c r="DX19" s="643"/>
      <c r="DY19" s="643"/>
      <c r="DZ19" s="643"/>
      <c r="EA19" s="643"/>
      <c r="EB19" s="643"/>
      <c r="EC19" s="689"/>
    </row>
    <row r="20" spans="2:133" ht="11.25" customHeight="1" x14ac:dyDescent="0.15">
      <c r="B20" s="639" t="s">
        <v>271</v>
      </c>
      <c r="C20" s="640"/>
      <c r="D20" s="640"/>
      <c r="E20" s="640"/>
      <c r="F20" s="640"/>
      <c r="G20" s="640"/>
      <c r="H20" s="640"/>
      <c r="I20" s="640"/>
      <c r="J20" s="640"/>
      <c r="K20" s="640"/>
      <c r="L20" s="640"/>
      <c r="M20" s="640"/>
      <c r="N20" s="640"/>
      <c r="O20" s="640"/>
      <c r="P20" s="640"/>
      <c r="Q20" s="641"/>
      <c r="R20" s="642">
        <v>5607</v>
      </c>
      <c r="S20" s="643"/>
      <c r="T20" s="643"/>
      <c r="U20" s="643"/>
      <c r="V20" s="643"/>
      <c r="W20" s="643"/>
      <c r="X20" s="643"/>
      <c r="Y20" s="644"/>
      <c r="Z20" s="675">
        <v>0</v>
      </c>
      <c r="AA20" s="675"/>
      <c r="AB20" s="675"/>
      <c r="AC20" s="675"/>
      <c r="AD20" s="676">
        <v>5607</v>
      </c>
      <c r="AE20" s="676"/>
      <c r="AF20" s="676"/>
      <c r="AG20" s="676"/>
      <c r="AH20" s="676"/>
      <c r="AI20" s="676"/>
      <c r="AJ20" s="676"/>
      <c r="AK20" s="676"/>
      <c r="AL20" s="645">
        <v>0.1</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100807</v>
      </c>
      <c r="BH20" s="643"/>
      <c r="BI20" s="643"/>
      <c r="BJ20" s="643"/>
      <c r="BK20" s="643"/>
      <c r="BL20" s="643"/>
      <c r="BM20" s="643"/>
      <c r="BN20" s="644"/>
      <c r="BO20" s="675">
        <v>2.1</v>
      </c>
      <c r="BP20" s="675"/>
      <c r="BQ20" s="675"/>
      <c r="BR20" s="675"/>
      <c r="BS20" s="648" t="s">
        <v>137</v>
      </c>
      <c r="BT20" s="643"/>
      <c r="BU20" s="643"/>
      <c r="BV20" s="643"/>
      <c r="BW20" s="643"/>
      <c r="BX20" s="643"/>
      <c r="BY20" s="643"/>
      <c r="BZ20" s="643"/>
      <c r="CA20" s="643"/>
      <c r="CB20" s="689"/>
      <c r="CD20" s="681" t="s">
        <v>273</v>
      </c>
      <c r="CE20" s="682"/>
      <c r="CF20" s="682"/>
      <c r="CG20" s="682"/>
      <c r="CH20" s="682"/>
      <c r="CI20" s="682"/>
      <c r="CJ20" s="682"/>
      <c r="CK20" s="682"/>
      <c r="CL20" s="682"/>
      <c r="CM20" s="682"/>
      <c r="CN20" s="682"/>
      <c r="CO20" s="682"/>
      <c r="CP20" s="682"/>
      <c r="CQ20" s="683"/>
      <c r="CR20" s="642">
        <v>15005908</v>
      </c>
      <c r="CS20" s="643"/>
      <c r="CT20" s="643"/>
      <c r="CU20" s="643"/>
      <c r="CV20" s="643"/>
      <c r="CW20" s="643"/>
      <c r="CX20" s="643"/>
      <c r="CY20" s="644"/>
      <c r="CZ20" s="675">
        <v>100</v>
      </c>
      <c r="DA20" s="675"/>
      <c r="DB20" s="675"/>
      <c r="DC20" s="675"/>
      <c r="DD20" s="648">
        <v>994686</v>
      </c>
      <c r="DE20" s="643"/>
      <c r="DF20" s="643"/>
      <c r="DG20" s="643"/>
      <c r="DH20" s="643"/>
      <c r="DI20" s="643"/>
      <c r="DJ20" s="643"/>
      <c r="DK20" s="643"/>
      <c r="DL20" s="643"/>
      <c r="DM20" s="643"/>
      <c r="DN20" s="643"/>
      <c r="DO20" s="643"/>
      <c r="DP20" s="644"/>
      <c r="DQ20" s="648">
        <v>8242257</v>
      </c>
      <c r="DR20" s="643"/>
      <c r="DS20" s="643"/>
      <c r="DT20" s="643"/>
      <c r="DU20" s="643"/>
      <c r="DV20" s="643"/>
      <c r="DW20" s="643"/>
      <c r="DX20" s="643"/>
      <c r="DY20" s="643"/>
      <c r="DZ20" s="643"/>
      <c r="EA20" s="643"/>
      <c r="EB20" s="643"/>
      <c r="EC20" s="689"/>
    </row>
    <row r="21" spans="2:133" ht="11.25" customHeight="1" x14ac:dyDescent="0.15">
      <c r="B21" s="639" t="s">
        <v>274</v>
      </c>
      <c r="C21" s="640"/>
      <c r="D21" s="640"/>
      <c r="E21" s="640"/>
      <c r="F21" s="640"/>
      <c r="G21" s="640"/>
      <c r="H21" s="640"/>
      <c r="I21" s="640"/>
      <c r="J21" s="640"/>
      <c r="K21" s="640"/>
      <c r="L21" s="640"/>
      <c r="M21" s="640"/>
      <c r="N21" s="640"/>
      <c r="O21" s="640"/>
      <c r="P21" s="640"/>
      <c r="Q21" s="641"/>
      <c r="R21" s="642">
        <v>2825</v>
      </c>
      <c r="S21" s="643"/>
      <c r="T21" s="643"/>
      <c r="U21" s="643"/>
      <c r="V21" s="643"/>
      <c r="W21" s="643"/>
      <c r="X21" s="643"/>
      <c r="Y21" s="644"/>
      <c r="Z21" s="675">
        <v>0</v>
      </c>
      <c r="AA21" s="675"/>
      <c r="AB21" s="675"/>
      <c r="AC21" s="675"/>
      <c r="AD21" s="676">
        <v>2825</v>
      </c>
      <c r="AE21" s="676"/>
      <c r="AF21" s="676"/>
      <c r="AG21" s="676"/>
      <c r="AH21" s="676"/>
      <c r="AI21" s="676"/>
      <c r="AJ21" s="676"/>
      <c r="AK21" s="676"/>
      <c r="AL21" s="645">
        <v>0</v>
      </c>
      <c r="AM21" s="646"/>
      <c r="AN21" s="646"/>
      <c r="AO21" s="677"/>
      <c r="AP21" s="736" t="s">
        <v>275</v>
      </c>
      <c r="AQ21" s="744"/>
      <c r="AR21" s="744"/>
      <c r="AS21" s="744"/>
      <c r="AT21" s="744"/>
      <c r="AU21" s="744"/>
      <c r="AV21" s="744"/>
      <c r="AW21" s="744"/>
      <c r="AX21" s="744"/>
      <c r="AY21" s="744"/>
      <c r="AZ21" s="744"/>
      <c r="BA21" s="744"/>
      <c r="BB21" s="744"/>
      <c r="BC21" s="744"/>
      <c r="BD21" s="744"/>
      <c r="BE21" s="744"/>
      <c r="BF21" s="738"/>
      <c r="BG21" s="642" t="s">
        <v>137</v>
      </c>
      <c r="BH21" s="643"/>
      <c r="BI21" s="643"/>
      <c r="BJ21" s="643"/>
      <c r="BK21" s="643"/>
      <c r="BL21" s="643"/>
      <c r="BM21" s="643"/>
      <c r="BN21" s="644"/>
      <c r="BO21" s="675" t="s">
        <v>137</v>
      </c>
      <c r="BP21" s="675"/>
      <c r="BQ21" s="675"/>
      <c r="BR21" s="675"/>
      <c r="BS21" s="648" t="s">
        <v>137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1575070</v>
      </c>
      <c r="S22" s="643"/>
      <c r="T22" s="643"/>
      <c r="U22" s="643"/>
      <c r="V22" s="643"/>
      <c r="W22" s="643"/>
      <c r="X22" s="643"/>
      <c r="Y22" s="644"/>
      <c r="Z22" s="675">
        <v>9.9</v>
      </c>
      <c r="AA22" s="675"/>
      <c r="AB22" s="675"/>
      <c r="AC22" s="675"/>
      <c r="AD22" s="676">
        <v>1418671</v>
      </c>
      <c r="AE22" s="676"/>
      <c r="AF22" s="676"/>
      <c r="AG22" s="676"/>
      <c r="AH22" s="676"/>
      <c r="AI22" s="676"/>
      <c r="AJ22" s="676"/>
      <c r="AK22" s="676"/>
      <c r="AL22" s="645">
        <v>19.600000000000001</v>
      </c>
      <c r="AM22" s="646"/>
      <c r="AN22" s="646"/>
      <c r="AO22" s="677"/>
      <c r="AP22" s="736" t="s">
        <v>277</v>
      </c>
      <c r="AQ22" s="744"/>
      <c r="AR22" s="744"/>
      <c r="AS22" s="744"/>
      <c r="AT22" s="744"/>
      <c r="AU22" s="744"/>
      <c r="AV22" s="744"/>
      <c r="AW22" s="744"/>
      <c r="AX22" s="744"/>
      <c r="AY22" s="744"/>
      <c r="AZ22" s="744"/>
      <c r="BA22" s="744"/>
      <c r="BB22" s="744"/>
      <c r="BC22" s="744"/>
      <c r="BD22" s="744"/>
      <c r="BE22" s="744"/>
      <c r="BF22" s="738"/>
      <c r="BG22" s="642" t="s">
        <v>137</v>
      </c>
      <c r="BH22" s="643"/>
      <c r="BI22" s="643"/>
      <c r="BJ22" s="643"/>
      <c r="BK22" s="643"/>
      <c r="BL22" s="643"/>
      <c r="BM22" s="643"/>
      <c r="BN22" s="644"/>
      <c r="BO22" s="675" t="s">
        <v>137</v>
      </c>
      <c r="BP22" s="675"/>
      <c r="BQ22" s="675"/>
      <c r="BR22" s="675"/>
      <c r="BS22" s="648" t="s">
        <v>137</v>
      </c>
      <c r="BT22" s="643"/>
      <c r="BU22" s="643"/>
      <c r="BV22" s="643"/>
      <c r="BW22" s="643"/>
      <c r="BX22" s="643"/>
      <c r="BY22" s="643"/>
      <c r="BZ22" s="643"/>
      <c r="CA22" s="643"/>
      <c r="CB22" s="689"/>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1418671</v>
      </c>
      <c r="S23" s="643"/>
      <c r="T23" s="643"/>
      <c r="U23" s="643"/>
      <c r="V23" s="643"/>
      <c r="W23" s="643"/>
      <c r="X23" s="643"/>
      <c r="Y23" s="644"/>
      <c r="Z23" s="675">
        <v>8.9</v>
      </c>
      <c r="AA23" s="675"/>
      <c r="AB23" s="675"/>
      <c r="AC23" s="675"/>
      <c r="AD23" s="676">
        <v>1418671</v>
      </c>
      <c r="AE23" s="676"/>
      <c r="AF23" s="676"/>
      <c r="AG23" s="676"/>
      <c r="AH23" s="676"/>
      <c r="AI23" s="676"/>
      <c r="AJ23" s="676"/>
      <c r="AK23" s="676"/>
      <c r="AL23" s="645">
        <v>19.600000000000001</v>
      </c>
      <c r="AM23" s="646"/>
      <c r="AN23" s="646"/>
      <c r="AO23" s="677"/>
      <c r="AP23" s="736" t="s">
        <v>280</v>
      </c>
      <c r="AQ23" s="744"/>
      <c r="AR23" s="744"/>
      <c r="AS23" s="744"/>
      <c r="AT23" s="744"/>
      <c r="AU23" s="744"/>
      <c r="AV23" s="744"/>
      <c r="AW23" s="744"/>
      <c r="AX23" s="744"/>
      <c r="AY23" s="744"/>
      <c r="AZ23" s="744"/>
      <c r="BA23" s="744"/>
      <c r="BB23" s="744"/>
      <c r="BC23" s="744"/>
      <c r="BD23" s="744"/>
      <c r="BE23" s="744"/>
      <c r="BF23" s="738"/>
      <c r="BG23" s="642">
        <v>100807</v>
      </c>
      <c r="BH23" s="643"/>
      <c r="BI23" s="643"/>
      <c r="BJ23" s="643"/>
      <c r="BK23" s="643"/>
      <c r="BL23" s="643"/>
      <c r="BM23" s="643"/>
      <c r="BN23" s="644"/>
      <c r="BO23" s="675">
        <v>2.1</v>
      </c>
      <c r="BP23" s="675"/>
      <c r="BQ23" s="675"/>
      <c r="BR23" s="675"/>
      <c r="BS23" s="648" t="s">
        <v>137</v>
      </c>
      <c r="BT23" s="643"/>
      <c r="BU23" s="643"/>
      <c r="BV23" s="643"/>
      <c r="BW23" s="643"/>
      <c r="BX23" s="643"/>
      <c r="BY23" s="643"/>
      <c r="BZ23" s="643"/>
      <c r="CA23" s="643"/>
      <c r="CB23" s="689"/>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156399</v>
      </c>
      <c r="S24" s="643"/>
      <c r="T24" s="643"/>
      <c r="U24" s="643"/>
      <c r="V24" s="643"/>
      <c r="W24" s="643"/>
      <c r="X24" s="643"/>
      <c r="Y24" s="644"/>
      <c r="Z24" s="675">
        <v>1</v>
      </c>
      <c r="AA24" s="675"/>
      <c r="AB24" s="675"/>
      <c r="AC24" s="675"/>
      <c r="AD24" s="676" t="s">
        <v>137</v>
      </c>
      <c r="AE24" s="676"/>
      <c r="AF24" s="676"/>
      <c r="AG24" s="676"/>
      <c r="AH24" s="676"/>
      <c r="AI24" s="676"/>
      <c r="AJ24" s="676"/>
      <c r="AK24" s="676"/>
      <c r="AL24" s="645" t="s">
        <v>137</v>
      </c>
      <c r="AM24" s="646"/>
      <c r="AN24" s="646"/>
      <c r="AO24" s="677"/>
      <c r="AP24" s="736" t="s">
        <v>287</v>
      </c>
      <c r="AQ24" s="744"/>
      <c r="AR24" s="744"/>
      <c r="AS24" s="744"/>
      <c r="AT24" s="744"/>
      <c r="AU24" s="744"/>
      <c r="AV24" s="744"/>
      <c r="AW24" s="744"/>
      <c r="AX24" s="744"/>
      <c r="AY24" s="744"/>
      <c r="AZ24" s="744"/>
      <c r="BA24" s="744"/>
      <c r="BB24" s="744"/>
      <c r="BC24" s="744"/>
      <c r="BD24" s="744"/>
      <c r="BE24" s="744"/>
      <c r="BF24" s="738"/>
      <c r="BG24" s="642" t="s">
        <v>137</v>
      </c>
      <c r="BH24" s="643"/>
      <c r="BI24" s="643"/>
      <c r="BJ24" s="643"/>
      <c r="BK24" s="643"/>
      <c r="BL24" s="643"/>
      <c r="BM24" s="643"/>
      <c r="BN24" s="644"/>
      <c r="BO24" s="675" t="s">
        <v>231</v>
      </c>
      <c r="BP24" s="675"/>
      <c r="BQ24" s="675"/>
      <c r="BR24" s="675"/>
      <c r="BS24" s="648" t="s">
        <v>137</v>
      </c>
      <c r="BT24" s="643"/>
      <c r="BU24" s="643"/>
      <c r="BV24" s="643"/>
      <c r="BW24" s="643"/>
      <c r="BX24" s="643"/>
      <c r="BY24" s="643"/>
      <c r="BZ24" s="643"/>
      <c r="CA24" s="643"/>
      <c r="CB24" s="689"/>
      <c r="CD24" s="700" t="s">
        <v>288</v>
      </c>
      <c r="CE24" s="701"/>
      <c r="CF24" s="701"/>
      <c r="CG24" s="701"/>
      <c r="CH24" s="701"/>
      <c r="CI24" s="701"/>
      <c r="CJ24" s="701"/>
      <c r="CK24" s="701"/>
      <c r="CL24" s="701"/>
      <c r="CM24" s="701"/>
      <c r="CN24" s="701"/>
      <c r="CO24" s="701"/>
      <c r="CP24" s="701"/>
      <c r="CQ24" s="702"/>
      <c r="CR24" s="697">
        <v>5232659</v>
      </c>
      <c r="CS24" s="698"/>
      <c r="CT24" s="698"/>
      <c r="CU24" s="698"/>
      <c r="CV24" s="698"/>
      <c r="CW24" s="698"/>
      <c r="CX24" s="698"/>
      <c r="CY24" s="741"/>
      <c r="CZ24" s="742">
        <v>34.9</v>
      </c>
      <c r="DA24" s="713"/>
      <c r="DB24" s="713"/>
      <c r="DC24" s="745"/>
      <c r="DD24" s="740">
        <v>3490405</v>
      </c>
      <c r="DE24" s="698"/>
      <c r="DF24" s="698"/>
      <c r="DG24" s="698"/>
      <c r="DH24" s="698"/>
      <c r="DI24" s="698"/>
      <c r="DJ24" s="698"/>
      <c r="DK24" s="741"/>
      <c r="DL24" s="740">
        <v>3436004</v>
      </c>
      <c r="DM24" s="698"/>
      <c r="DN24" s="698"/>
      <c r="DO24" s="698"/>
      <c r="DP24" s="698"/>
      <c r="DQ24" s="698"/>
      <c r="DR24" s="698"/>
      <c r="DS24" s="698"/>
      <c r="DT24" s="698"/>
      <c r="DU24" s="698"/>
      <c r="DV24" s="741"/>
      <c r="DW24" s="742">
        <v>44.7</v>
      </c>
      <c r="DX24" s="713"/>
      <c r="DY24" s="713"/>
      <c r="DZ24" s="713"/>
      <c r="EA24" s="713"/>
      <c r="EB24" s="713"/>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t="s">
        <v>137</v>
      </c>
      <c r="S25" s="643"/>
      <c r="T25" s="643"/>
      <c r="U25" s="643"/>
      <c r="V25" s="643"/>
      <c r="W25" s="643"/>
      <c r="X25" s="643"/>
      <c r="Y25" s="644"/>
      <c r="Z25" s="675" t="s">
        <v>137</v>
      </c>
      <c r="AA25" s="675"/>
      <c r="AB25" s="675"/>
      <c r="AC25" s="675"/>
      <c r="AD25" s="676" t="s">
        <v>137</v>
      </c>
      <c r="AE25" s="676"/>
      <c r="AF25" s="676"/>
      <c r="AG25" s="676"/>
      <c r="AH25" s="676"/>
      <c r="AI25" s="676"/>
      <c r="AJ25" s="676"/>
      <c r="AK25" s="676"/>
      <c r="AL25" s="645" t="s">
        <v>137</v>
      </c>
      <c r="AM25" s="646"/>
      <c r="AN25" s="646"/>
      <c r="AO25" s="677"/>
      <c r="AP25" s="736" t="s">
        <v>290</v>
      </c>
      <c r="AQ25" s="744"/>
      <c r="AR25" s="744"/>
      <c r="AS25" s="744"/>
      <c r="AT25" s="744"/>
      <c r="AU25" s="744"/>
      <c r="AV25" s="744"/>
      <c r="AW25" s="744"/>
      <c r="AX25" s="744"/>
      <c r="AY25" s="744"/>
      <c r="AZ25" s="744"/>
      <c r="BA25" s="744"/>
      <c r="BB25" s="744"/>
      <c r="BC25" s="744"/>
      <c r="BD25" s="744"/>
      <c r="BE25" s="744"/>
      <c r="BF25" s="738"/>
      <c r="BG25" s="642" t="s">
        <v>231</v>
      </c>
      <c r="BH25" s="643"/>
      <c r="BI25" s="643"/>
      <c r="BJ25" s="643"/>
      <c r="BK25" s="643"/>
      <c r="BL25" s="643"/>
      <c r="BM25" s="643"/>
      <c r="BN25" s="644"/>
      <c r="BO25" s="675" t="s">
        <v>137</v>
      </c>
      <c r="BP25" s="675"/>
      <c r="BQ25" s="675"/>
      <c r="BR25" s="675"/>
      <c r="BS25" s="648" t="s">
        <v>137</v>
      </c>
      <c r="BT25" s="643"/>
      <c r="BU25" s="643"/>
      <c r="BV25" s="643"/>
      <c r="BW25" s="643"/>
      <c r="BX25" s="643"/>
      <c r="BY25" s="643"/>
      <c r="BZ25" s="643"/>
      <c r="CA25" s="643"/>
      <c r="CB25" s="689"/>
      <c r="CD25" s="681" t="s">
        <v>291</v>
      </c>
      <c r="CE25" s="682"/>
      <c r="CF25" s="682"/>
      <c r="CG25" s="682"/>
      <c r="CH25" s="682"/>
      <c r="CI25" s="682"/>
      <c r="CJ25" s="682"/>
      <c r="CK25" s="682"/>
      <c r="CL25" s="682"/>
      <c r="CM25" s="682"/>
      <c r="CN25" s="682"/>
      <c r="CO25" s="682"/>
      <c r="CP25" s="682"/>
      <c r="CQ25" s="683"/>
      <c r="CR25" s="642">
        <v>2139351</v>
      </c>
      <c r="CS25" s="661"/>
      <c r="CT25" s="661"/>
      <c r="CU25" s="661"/>
      <c r="CV25" s="661"/>
      <c r="CW25" s="661"/>
      <c r="CX25" s="661"/>
      <c r="CY25" s="662"/>
      <c r="CZ25" s="645">
        <v>14.3</v>
      </c>
      <c r="DA25" s="663"/>
      <c r="DB25" s="663"/>
      <c r="DC25" s="664"/>
      <c r="DD25" s="648">
        <v>1909858</v>
      </c>
      <c r="DE25" s="661"/>
      <c r="DF25" s="661"/>
      <c r="DG25" s="661"/>
      <c r="DH25" s="661"/>
      <c r="DI25" s="661"/>
      <c r="DJ25" s="661"/>
      <c r="DK25" s="662"/>
      <c r="DL25" s="648">
        <v>1904703</v>
      </c>
      <c r="DM25" s="661"/>
      <c r="DN25" s="661"/>
      <c r="DO25" s="661"/>
      <c r="DP25" s="661"/>
      <c r="DQ25" s="661"/>
      <c r="DR25" s="661"/>
      <c r="DS25" s="661"/>
      <c r="DT25" s="661"/>
      <c r="DU25" s="661"/>
      <c r="DV25" s="662"/>
      <c r="DW25" s="645">
        <v>24.8</v>
      </c>
      <c r="DX25" s="663"/>
      <c r="DY25" s="663"/>
      <c r="DZ25" s="663"/>
      <c r="EA25" s="663"/>
      <c r="EB25" s="663"/>
      <c r="EC25" s="684"/>
    </row>
    <row r="26" spans="2:133" ht="11.25" customHeight="1" x14ac:dyDescent="0.15">
      <c r="B26" s="639" t="s">
        <v>292</v>
      </c>
      <c r="C26" s="640"/>
      <c r="D26" s="640"/>
      <c r="E26" s="640"/>
      <c r="F26" s="640"/>
      <c r="G26" s="640"/>
      <c r="H26" s="640"/>
      <c r="I26" s="640"/>
      <c r="J26" s="640"/>
      <c r="K26" s="640"/>
      <c r="L26" s="640"/>
      <c r="M26" s="640"/>
      <c r="N26" s="640"/>
      <c r="O26" s="640"/>
      <c r="P26" s="640"/>
      <c r="Q26" s="641"/>
      <c r="R26" s="642">
        <v>7476392</v>
      </c>
      <c r="S26" s="643"/>
      <c r="T26" s="643"/>
      <c r="U26" s="643"/>
      <c r="V26" s="643"/>
      <c r="W26" s="643"/>
      <c r="X26" s="643"/>
      <c r="Y26" s="644"/>
      <c r="Z26" s="675">
        <v>47</v>
      </c>
      <c r="AA26" s="675"/>
      <c r="AB26" s="675"/>
      <c r="AC26" s="675"/>
      <c r="AD26" s="676">
        <v>7219186</v>
      </c>
      <c r="AE26" s="676"/>
      <c r="AF26" s="676"/>
      <c r="AG26" s="676"/>
      <c r="AH26" s="676"/>
      <c r="AI26" s="676"/>
      <c r="AJ26" s="676"/>
      <c r="AK26" s="676"/>
      <c r="AL26" s="645">
        <v>99.8</v>
      </c>
      <c r="AM26" s="646"/>
      <c r="AN26" s="646"/>
      <c r="AO26" s="677"/>
      <c r="AP26" s="736" t="s">
        <v>293</v>
      </c>
      <c r="AQ26" s="737"/>
      <c r="AR26" s="737"/>
      <c r="AS26" s="737"/>
      <c r="AT26" s="737"/>
      <c r="AU26" s="737"/>
      <c r="AV26" s="737"/>
      <c r="AW26" s="737"/>
      <c r="AX26" s="737"/>
      <c r="AY26" s="737"/>
      <c r="AZ26" s="737"/>
      <c r="BA26" s="737"/>
      <c r="BB26" s="737"/>
      <c r="BC26" s="737"/>
      <c r="BD26" s="737"/>
      <c r="BE26" s="737"/>
      <c r="BF26" s="738"/>
      <c r="BG26" s="642" t="s">
        <v>137</v>
      </c>
      <c r="BH26" s="643"/>
      <c r="BI26" s="643"/>
      <c r="BJ26" s="643"/>
      <c r="BK26" s="643"/>
      <c r="BL26" s="643"/>
      <c r="BM26" s="643"/>
      <c r="BN26" s="644"/>
      <c r="BO26" s="675" t="s">
        <v>231</v>
      </c>
      <c r="BP26" s="675"/>
      <c r="BQ26" s="675"/>
      <c r="BR26" s="675"/>
      <c r="BS26" s="648" t="s">
        <v>231</v>
      </c>
      <c r="BT26" s="643"/>
      <c r="BU26" s="643"/>
      <c r="BV26" s="643"/>
      <c r="BW26" s="643"/>
      <c r="BX26" s="643"/>
      <c r="BY26" s="643"/>
      <c r="BZ26" s="643"/>
      <c r="CA26" s="643"/>
      <c r="CB26" s="689"/>
      <c r="CD26" s="681" t="s">
        <v>294</v>
      </c>
      <c r="CE26" s="682"/>
      <c r="CF26" s="682"/>
      <c r="CG26" s="682"/>
      <c r="CH26" s="682"/>
      <c r="CI26" s="682"/>
      <c r="CJ26" s="682"/>
      <c r="CK26" s="682"/>
      <c r="CL26" s="682"/>
      <c r="CM26" s="682"/>
      <c r="CN26" s="682"/>
      <c r="CO26" s="682"/>
      <c r="CP26" s="682"/>
      <c r="CQ26" s="683"/>
      <c r="CR26" s="642">
        <v>1322957</v>
      </c>
      <c r="CS26" s="643"/>
      <c r="CT26" s="643"/>
      <c r="CU26" s="643"/>
      <c r="CV26" s="643"/>
      <c r="CW26" s="643"/>
      <c r="CX26" s="643"/>
      <c r="CY26" s="644"/>
      <c r="CZ26" s="645">
        <v>8.8000000000000007</v>
      </c>
      <c r="DA26" s="663"/>
      <c r="DB26" s="663"/>
      <c r="DC26" s="664"/>
      <c r="DD26" s="648">
        <v>1152602</v>
      </c>
      <c r="DE26" s="643"/>
      <c r="DF26" s="643"/>
      <c r="DG26" s="643"/>
      <c r="DH26" s="643"/>
      <c r="DI26" s="643"/>
      <c r="DJ26" s="643"/>
      <c r="DK26" s="644"/>
      <c r="DL26" s="648" t="s">
        <v>137</v>
      </c>
      <c r="DM26" s="643"/>
      <c r="DN26" s="643"/>
      <c r="DO26" s="643"/>
      <c r="DP26" s="643"/>
      <c r="DQ26" s="643"/>
      <c r="DR26" s="643"/>
      <c r="DS26" s="643"/>
      <c r="DT26" s="643"/>
      <c r="DU26" s="643"/>
      <c r="DV26" s="644"/>
      <c r="DW26" s="645" t="s">
        <v>137</v>
      </c>
      <c r="DX26" s="663"/>
      <c r="DY26" s="663"/>
      <c r="DZ26" s="663"/>
      <c r="EA26" s="663"/>
      <c r="EB26" s="663"/>
      <c r="EC26" s="684"/>
    </row>
    <row r="27" spans="2:133" ht="11.25" customHeight="1" x14ac:dyDescent="0.15">
      <c r="B27" s="639" t="s">
        <v>295</v>
      </c>
      <c r="C27" s="640"/>
      <c r="D27" s="640"/>
      <c r="E27" s="640"/>
      <c r="F27" s="640"/>
      <c r="G27" s="640"/>
      <c r="H27" s="640"/>
      <c r="I27" s="640"/>
      <c r="J27" s="640"/>
      <c r="K27" s="640"/>
      <c r="L27" s="640"/>
      <c r="M27" s="640"/>
      <c r="N27" s="640"/>
      <c r="O27" s="640"/>
      <c r="P27" s="640"/>
      <c r="Q27" s="641"/>
      <c r="R27" s="642">
        <v>5689</v>
      </c>
      <c r="S27" s="643"/>
      <c r="T27" s="643"/>
      <c r="U27" s="643"/>
      <c r="V27" s="643"/>
      <c r="W27" s="643"/>
      <c r="X27" s="643"/>
      <c r="Y27" s="644"/>
      <c r="Z27" s="675">
        <v>0</v>
      </c>
      <c r="AA27" s="675"/>
      <c r="AB27" s="675"/>
      <c r="AC27" s="675"/>
      <c r="AD27" s="676">
        <v>5689</v>
      </c>
      <c r="AE27" s="676"/>
      <c r="AF27" s="676"/>
      <c r="AG27" s="676"/>
      <c r="AH27" s="676"/>
      <c r="AI27" s="676"/>
      <c r="AJ27" s="676"/>
      <c r="AK27" s="676"/>
      <c r="AL27" s="645">
        <v>0.1</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4827584</v>
      </c>
      <c r="BH27" s="643"/>
      <c r="BI27" s="643"/>
      <c r="BJ27" s="643"/>
      <c r="BK27" s="643"/>
      <c r="BL27" s="643"/>
      <c r="BM27" s="643"/>
      <c r="BN27" s="644"/>
      <c r="BO27" s="675">
        <v>100</v>
      </c>
      <c r="BP27" s="675"/>
      <c r="BQ27" s="675"/>
      <c r="BR27" s="675"/>
      <c r="BS27" s="648">
        <v>76665</v>
      </c>
      <c r="BT27" s="643"/>
      <c r="BU27" s="643"/>
      <c r="BV27" s="643"/>
      <c r="BW27" s="643"/>
      <c r="BX27" s="643"/>
      <c r="BY27" s="643"/>
      <c r="BZ27" s="643"/>
      <c r="CA27" s="643"/>
      <c r="CB27" s="689"/>
      <c r="CD27" s="681" t="s">
        <v>297</v>
      </c>
      <c r="CE27" s="682"/>
      <c r="CF27" s="682"/>
      <c r="CG27" s="682"/>
      <c r="CH27" s="682"/>
      <c r="CI27" s="682"/>
      <c r="CJ27" s="682"/>
      <c r="CK27" s="682"/>
      <c r="CL27" s="682"/>
      <c r="CM27" s="682"/>
      <c r="CN27" s="682"/>
      <c r="CO27" s="682"/>
      <c r="CP27" s="682"/>
      <c r="CQ27" s="683"/>
      <c r="CR27" s="642">
        <v>2197317</v>
      </c>
      <c r="CS27" s="661"/>
      <c r="CT27" s="661"/>
      <c r="CU27" s="661"/>
      <c r="CV27" s="661"/>
      <c r="CW27" s="661"/>
      <c r="CX27" s="661"/>
      <c r="CY27" s="662"/>
      <c r="CZ27" s="645">
        <v>14.6</v>
      </c>
      <c r="DA27" s="663"/>
      <c r="DB27" s="663"/>
      <c r="DC27" s="664"/>
      <c r="DD27" s="648">
        <v>684556</v>
      </c>
      <c r="DE27" s="661"/>
      <c r="DF27" s="661"/>
      <c r="DG27" s="661"/>
      <c r="DH27" s="661"/>
      <c r="DI27" s="661"/>
      <c r="DJ27" s="661"/>
      <c r="DK27" s="662"/>
      <c r="DL27" s="648">
        <v>635310</v>
      </c>
      <c r="DM27" s="661"/>
      <c r="DN27" s="661"/>
      <c r="DO27" s="661"/>
      <c r="DP27" s="661"/>
      <c r="DQ27" s="661"/>
      <c r="DR27" s="661"/>
      <c r="DS27" s="661"/>
      <c r="DT27" s="661"/>
      <c r="DU27" s="661"/>
      <c r="DV27" s="662"/>
      <c r="DW27" s="645">
        <v>8.3000000000000007</v>
      </c>
      <c r="DX27" s="663"/>
      <c r="DY27" s="663"/>
      <c r="DZ27" s="663"/>
      <c r="EA27" s="663"/>
      <c r="EB27" s="663"/>
      <c r="EC27" s="684"/>
    </row>
    <row r="28" spans="2:133" ht="11.25" customHeight="1" x14ac:dyDescent="0.15">
      <c r="B28" s="639" t="s">
        <v>298</v>
      </c>
      <c r="C28" s="640"/>
      <c r="D28" s="640"/>
      <c r="E28" s="640"/>
      <c r="F28" s="640"/>
      <c r="G28" s="640"/>
      <c r="H28" s="640"/>
      <c r="I28" s="640"/>
      <c r="J28" s="640"/>
      <c r="K28" s="640"/>
      <c r="L28" s="640"/>
      <c r="M28" s="640"/>
      <c r="N28" s="640"/>
      <c r="O28" s="640"/>
      <c r="P28" s="640"/>
      <c r="Q28" s="641"/>
      <c r="R28" s="642">
        <v>6890</v>
      </c>
      <c r="S28" s="643"/>
      <c r="T28" s="643"/>
      <c r="U28" s="643"/>
      <c r="V28" s="643"/>
      <c r="W28" s="643"/>
      <c r="X28" s="643"/>
      <c r="Y28" s="644"/>
      <c r="Z28" s="675">
        <v>0</v>
      </c>
      <c r="AA28" s="675"/>
      <c r="AB28" s="675"/>
      <c r="AC28" s="675"/>
      <c r="AD28" s="676" t="s">
        <v>137</v>
      </c>
      <c r="AE28" s="676"/>
      <c r="AF28" s="676"/>
      <c r="AG28" s="676"/>
      <c r="AH28" s="676"/>
      <c r="AI28" s="676"/>
      <c r="AJ28" s="676"/>
      <c r="AK28" s="676"/>
      <c r="AL28" s="645" t="s">
        <v>231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299</v>
      </c>
      <c r="CE28" s="682"/>
      <c r="CF28" s="682"/>
      <c r="CG28" s="682"/>
      <c r="CH28" s="682"/>
      <c r="CI28" s="682"/>
      <c r="CJ28" s="682"/>
      <c r="CK28" s="682"/>
      <c r="CL28" s="682"/>
      <c r="CM28" s="682"/>
      <c r="CN28" s="682"/>
      <c r="CO28" s="682"/>
      <c r="CP28" s="682"/>
      <c r="CQ28" s="683"/>
      <c r="CR28" s="642">
        <v>895991</v>
      </c>
      <c r="CS28" s="643"/>
      <c r="CT28" s="643"/>
      <c r="CU28" s="643"/>
      <c r="CV28" s="643"/>
      <c r="CW28" s="643"/>
      <c r="CX28" s="643"/>
      <c r="CY28" s="644"/>
      <c r="CZ28" s="645">
        <v>6</v>
      </c>
      <c r="DA28" s="663"/>
      <c r="DB28" s="663"/>
      <c r="DC28" s="664"/>
      <c r="DD28" s="648">
        <v>895991</v>
      </c>
      <c r="DE28" s="643"/>
      <c r="DF28" s="643"/>
      <c r="DG28" s="643"/>
      <c r="DH28" s="643"/>
      <c r="DI28" s="643"/>
      <c r="DJ28" s="643"/>
      <c r="DK28" s="644"/>
      <c r="DL28" s="648">
        <v>895991</v>
      </c>
      <c r="DM28" s="643"/>
      <c r="DN28" s="643"/>
      <c r="DO28" s="643"/>
      <c r="DP28" s="643"/>
      <c r="DQ28" s="643"/>
      <c r="DR28" s="643"/>
      <c r="DS28" s="643"/>
      <c r="DT28" s="643"/>
      <c r="DU28" s="643"/>
      <c r="DV28" s="644"/>
      <c r="DW28" s="645">
        <v>11.7</v>
      </c>
      <c r="DX28" s="663"/>
      <c r="DY28" s="663"/>
      <c r="DZ28" s="663"/>
      <c r="EA28" s="663"/>
      <c r="EB28" s="663"/>
      <c r="EC28" s="684"/>
    </row>
    <row r="29" spans="2:133" ht="11.25" customHeight="1" x14ac:dyDescent="0.15">
      <c r="B29" s="639" t="s">
        <v>300</v>
      </c>
      <c r="C29" s="640"/>
      <c r="D29" s="640"/>
      <c r="E29" s="640"/>
      <c r="F29" s="640"/>
      <c r="G29" s="640"/>
      <c r="H29" s="640"/>
      <c r="I29" s="640"/>
      <c r="J29" s="640"/>
      <c r="K29" s="640"/>
      <c r="L29" s="640"/>
      <c r="M29" s="640"/>
      <c r="N29" s="640"/>
      <c r="O29" s="640"/>
      <c r="P29" s="640"/>
      <c r="Q29" s="641"/>
      <c r="R29" s="642">
        <v>126936</v>
      </c>
      <c r="S29" s="643"/>
      <c r="T29" s="643"/>
      <c r="U29" s="643"/>
      <c r="V29" s="643"/>
      <c r="W29" s="643"/>
      <c r="X29" s="643"/>
      <c r="Y29" s="644"/>
      <c r="Z29" s="675">
        <v>0.8</v>
      </c>
      <c r="AA29" s="675"/>
      <c r="AB29" s="675"/>
      <c r="AC29" s="675"/>
      <c r="AD29" s="676">
        <v>3096</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301</v>
      </c>
      <c r="CE29" s="728"/>
      <c r="CF29" s="681" t="s">
        <v>302</v>
      </c>
      <c r="CG29" s="682"/>
      <c r="CH29" s="682"/>
      <c r="CI29" s="682"/>
      <c r="CJ29" s="682"/>
      <c r="CK29" s="682"/>
      <c r="CL29" s="682"/>
      <c r="CM29" s="682"/>
      <c r="CN29" s="682"/>
      <c r="CO29" s="682"/>
      <c r="CP29" s="682"/>
      <c r="CQ29" s="683"/>
      <c r="CR29" s="642">
        <v>895991</v>
      </c>
      <c r="CS29" s="661"/>
      <c r="CT29" s="661"/>
      <c r="CU29" s="661"/>
      <c r="CV29" s="661"/>
      <c r="CW29" s="661"/>
      <c r="CX29" s="661"/>
      <c r="CY29" s="662"/>
      <c r="CZ29" s="645">
        <v>6</v>
      </c>
      <c r="DA29" s="663"/>
      <c r="DB29" s="663"/>
      <c r="DC29" s="664"/>
      <c r="DD29" s="648">
        <v>895991</v>
      </c>
      <c r="DE29" s="661"/>
      <c r="DF29" s="661"/>
      <c r="DG29" s="661"/>
      <c r="DH29" s="661"/>
      <c r="DI29" s="661"/>
      <c r="DJ29" s="661"/>
      <c r="DK29" s="662"/>
      <c r="DL29" s="648">
        <v>895991</v>
      </c>
      <c r="DM29" s="661"/>
      <c r="DN29" s="661"/>
      <c r="DO29" s="661"/>
      <c r="DP29" s="661"/>
      <c r="DQ29" s="661"/>
      <c r="DR29" s="661"/>
      <c r="DS29" s="661"/>
      <c r="DT29" s="661"/>
      <c r="DU29" s="661"/>
      <c r="DV29" s="662"/>
      <c r="DW29" s="645">
        <v>11.7</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67357</v>
      </c>
      <c r="S30" s="643"/>
      <c r="T30" s="643"/>
      <c r="U30" s="643"/>
      <c r="V30" s="643"/>
      <c r="W30" s="643"/>
      <c r="X30" s="643"/>
      <c r="Y30" s="644"/>
      <c r="Z30" s="675">
        <v>0.4</v>
      </c>
      <c r="AA30" s="675"/>
      <c r="AB30" s="675"/>
      <c r="AC30" s="675"/>
      <c r="AD30" s="676" t="s">
        <v>137</v>
      </c>
      <c r="AE30" s="676"/>
      <c r="AF30" s="676"/>
      <c r="AG30" s="676"/>
      <c r="AH30" s="676"/>
      <c r="AI30" s="676"/>
      <c r="AJ30" s="676"/>
      <c r="AK30" s="676"/>
      <c r="AL30" s="645" t="s">
        <v>137</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304</v>
      </c>
      <c r="BH30" s="716"/>
      <c r="BI30" s="716"/>
      <c r="BJ30" s="716"/>
      <c r="BK30" s="716"/>
      <c r="BL30" s="716"/>
      <c r="BM30" s="716"/>
      <c r="BN30" s="716"/>
      <c r="BO30" s="716"/>
      <c r="BP30" s="716"/>
      <c r="BQ30" s="717"/>
      <c r="BR30" s="703" t="s">
        <v>305</v>
      </c>
      <c r="BS30" s="716"/>
      <c r="BT30" s="716"/>
      <c r="BU30" s="716"/>
      <c r="BV30" s="716"/>
      <c r="BW30" s="716"/>
      <c r="BX30" s="716"/>
      <c r="BY30" s="716"/>
      <c r="BZ30" s="716"/>
      <c r="CA30" s="716"/>
      <c r="CB30" s="717"/>
      <c r="CD30" s="729"/>
      <c r="CE30" s="730"/>
      <c r="CF30" s="681" t="s">
        <v>306</v>
      </c>
      <c r="CG30" s="682"/>
      <c r="CH30" s="682"/>
      <c r="CI30" s="682"/>
      <c r="CJ30" s="682"/>
      <c r="CK30" s="682"/>
      <c r="CL30" s="682"/>
      <c r="CM30" s="682"/>
      <c r="CN30" s="682"/>
      <c r="CO30" s="682"/>
      <c r="CP30" s="682"/>
      <c r="CQ30" s="683"/>
      <c r="CR30" s="642">
        <v>843881</v>
      </c>
      <c r="CS30" s="643"/>
      <c r="CT30" s="643"/>
      <c r="CU30" s="643"/>
      <c r="CV30" s="643"/>
      <c r="CW30" s="643"/>
      <c r="CX30" s="643"/>
      <c r="CY30" s="644"/>
      <c r="CZ30" s="645">
        <v>5.6</v>
      </c>
      <c r="DA30" s="663"/>
      <c r="DB30" s="663"/>
      <c r="DC30" s="664"/>
      <c r="DD30" s="648">
        <v>843881</v>
      </c>
      <c r="DE30" s="643"/>
      <c r="DF30" s="643"/>
      <c r="DG30" s="643"/>
      <c r="DH30" s="643"/>
      <c r="DI30" s="643"/>
      <c r="DJ30" s="643"/>
      <c r="DK30" s="644"/>
      <c r="DL30" s="648">
        <v>843881</v>
      </c>
      <c r="DM30" s="643"/>
      <c r="DN30" s="643"/>
      <c r="DO30" s="643"/>
      <c r="DP30" s="643"/>
      <c r="DQ30" s="643"/>
      <c r="DR30" s="643"/>
      <c r="DS30" s="643"/>
      <c r="DT30" s="643"/>
      <c r="DU30" s="643"/>
      <c r="DV30" s="644"/>
      <c r="DW30" s="645">
        <v>11</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5523459</v>
      </c>
      <c r="S31" s="643"/>
      <c r="T31" s="643"/>
      <c r="U31" s="643"/>
      <c r="V31" s="643"/>
      <c r="W31" s="643"/>
      <c r="X31" s="643"/>
      <c r="Y31" s="644"/>
      <c r="Z31" s="675">
        <v>34.700000000000003</v>
      </c>
      <c r="AA31" s="675"/>
      <c r="AB31" s="675"/>
      <c r="AC31" s="675"/>
      <c r="AD31" s="676" t="s">
        <v>137</v>
      </c>
      <c r="AE31" s="676"/>
      <c r="AF31" s="676"/>
      <c r="AG31" s="676"/>
      <c r="AH31" s="676"/>
      <c r="AI31" s="676"/>
      <c r="AJ31" s="676"/>
      <c r="AK31" s="676"/>
      <c r="AL31" s="645" t="s">
        <v>137</v>
      </c>
      <c r="AM31" s="646"/>
      <c r="AN31" s="646"/>
      <c r="AO31" s="677"/>
      <c r="AP31" s="718" t="s">
        <v>308</v>
      </c>
      <c r="AQ31" s="719"/>
      <c r="AR31" s="719"/>
      <c r="AS31" s="719"/>
      <c r="AT31" s="724" t="s">
        <v>309</v>
      </c>
      <c r="AU31" s="231"/>
      <c r="AV31" s="231"/>
      <c r="AW31" s="231"/>
      <c r="AX31" s="708" t="s">
        <v>185</v>
      </c>
      <c r="AY31" s="709"/>
      <c r="AZ31" s="709"/>
      <c r="BA31" s="709"/>
      <c r="BB31" s="709"/>
      <c r="BC31" s="709"/>
      <c r="BD31" s="709"/>
      <c r="BE31" s="709"/>
      <c r="BF31" s="710"/>
      <c r="BG31" s="711">
        <v>99.5</v>
      </c>
      <c r="BH31" s="712"/>
      <c r="BI31" s="712"/>
      <c r="BJ31" s="712"/>
      <c r="BK31" s="712"/>
      <c r="BL31" s="712"/>
      <c r="BM31" s="713">
        <v>99</v>
      </c>
      <c r="BN31" s="712"/>
      <c r="BO31" s="712"/>
      <c r="BP31" s="712"/>
      <c r="BQ31" s="714"/>
      <c r="BR31" s="711">
        <v>99.6</v>
      </c>
      <c r="BS31" s="712"/>
      <c r="BT31" s="712"/>
      <c r="BU31" s="712"/>
      <c r="BV31" s="712"/>
      <c r="BW31" s="712"/>
      <c r="BX31" s="713">
        <v>98.8</v>
      </c>
      <c r="BY31" s="712"/>
      <c r="BZ31" s="712"/>
      <c r="CA31" s="712"/>
      <c r="CB31" s="714"/>
      <c r="CD31" s="729"/>
      <c r="CE31" s="730"/>
      <c r="CF31" s="681" t="s">
        <v>310</v>
      </c>
      <c r="CG31" s="682"/>
      <c r="CH31" s="682"/>
      <c r="CI31" s="682"/>
      <c r="CJ31" s="682"/>
      <c r="CK31" s="682"/>
      <c r="CL31" s="682"/>
      <c r="CM31" s="682"/>
      <c r="CN31" s="682"/>
      <c r="CO31" s="682"/>
      <c r="CP31" s="682"/>
      <c r="CQ31" s="683"/>
      <c r="CR31" s="642">
        <v>52110</v>
      </c>
      <c r="CS31" s="661"/>
      <c r="CT31" s="661"/>
      <c r="CU31" s="661"/>
      <c r="CV31" s="661"/>
      <c r="CW31" s="661"/>
      <c r="CX31" s="661"/>
      <c r="CY31" s="662"/>
      <c r="CZ31" s="645">
        <v>0.3</v>
      </c>
      <c r="DA31" s="663"/>
      <c r="DB31" s="663"/>
      <c r="DC31" s="664"/>
      <c r="DD31" s="648">
        <v>52110</v>
      </c>
      <c r="DE31" s="661"/>
      <c r="DF31" s="661"/>
      <c r="DG31" s="661"/>
      <c r="DH31" s="661"/>
      <c r="DI31" s="661"/>
      <c r="DJ31" s="661"/>
      <c r="DK31" s="662"/>
      <c r="DL31" s="648">
        <v>52110</v>
      </c>
      <c r="DM31" s="661"/>
      <c r="DN31" s="661"/>
      <c r="DO31" s="661"/>
      <c r="DP31" s="661"/>
      <c r="DQ31" s="661"/>
      <c r="DR31" s="661"/>
      <c r="DS31" s="661"/>
      <c r="DT31" s="661"/>
      <c r="DU31" s="661"/>
      <c r="DV31" s="662"/>
      <c r="DW31" s="645">
        <v>0.7</v>
      </c>
      <c r="DX31" s="663"/>
      <c r="DY31" s="663"/>
      <c r="DZ31" s="663"/>
      <c r="EA31" s="663"/>
      <c r="EB31" s="663"/>
      <c r="EC31" s="684"/>
    </row>
    <row r="32" spans="2:133" ht="11.25" customHeight="1" x14ac:dyDescent="0.15">
      <c r="B32" s="733" t="s">
        <v>311</v>
      </c>
      <c r="C32" s="734"/>
      <c r="D32" s="734"/>
      <c r="E32" s="734"/>
      <c r="F32" s="734"/>
      <c r="G32" s="734"/>
      <c r="H32" s="734"/>
      <c r="I32" s="734"/>
      <c r="J32" s="734"/>
      <c r="K32" s="734"/>
      <c r="L32" s="734"/>
      <c r="M32" s="734"/>
      <c r="N32" s="734"/>
      <c r="O32" s="734"/>
      <c r="P32" s="734"/>
      <c r="Q32" s="735"/>
      <c r="R32" s="642" t="s">
        <v>137</v>
      </c>
      <c r="S32" s="643"/>
      <c r="T32" s="643"/>
      <c r="U32" s="643"/>
      <c r="V32" s="643"/>
      <c r="W32" s="643"/>
      <c r="X32" s="643"/>
      <c r="Y32" s="644"/>
      <c r="Z32" s="675" t="s">
        <v>137</v>
      </c>
      <c r="AA32" s="675"/>
      <c r="AB32" s="675"/>
      <c r="AC32" s="675"/>
      <c r="AD32" s="676" t="s">
        <v>137</v>
      </c>
      <c r="AE32" s="676"/>
      <c r="AF32" s="676"/>
      <c r="AG32" s="676"/>
      <c r="AH32" s="676"/>
      <c r="AI32" s="676"/>
      <c r="AJ32" s="676"/>
      <c r="AK32" s="676"/>
      <c r="AL32" s="645" t="s">
        <v>137</v>
      </c>
      <c r="AM32" s="646"/>
      <c r="AN32" s="646"/>
      <c r="AO32" s="677"/>
      <c r="AP32" s="720"/>
      <c r="AQ32" s="721"/>
      <c r="AR32" s="721"/>
      <c r="AS32" s="721"/>
      <c r="AT32" s="725"/>
      <c r="AU32" s="230" t="s">
        <v>312</v>
      </c>
      <c r="AV32" s="230"/>
      <c r="AW32" s="230"/>
      <c r="AX32" s="639" t="s">
        <v>313</v>
      </c>
      <c r="AY32" s="640"/>
      <c r="AZ32" s="640"/>
      <c r="BA32" s="640"/>
      <c r="BB32" s="640"/>
      <c r="BC32" s="640"/>
      <c r="BD32" s="640"/>
      <c r="BE32" s="640"/>
      <c r="BF32" s="641"/>
      <c r="BG32" s="715">
        <v>99.3</v>
      </c>
      <c r="BH32" s="661"/>
      <c r="BI32" s="661"/>
      <c r="BJ32" s="661"/>
      <c r="BK32" s="661"/>
      <c r="BL32" s="661"/>
      <c r="BM32" s="646">
        <v>98.6</v>
      </c>
      <c r="BN32" s="707"/>
      <c r="BO32" s="707"/>
      <c r="BP32" s="707"/>
      <c r="BQ32" s="688"/>
      <c r="BR32" s="715">
        <v>99.4</v>
      </c>
      <c r="BS32" s="661"/>
      <c r="BT32" s="661"/>
      <c r="BU32" s="661"/>
      <c r="BV32" s="661"/>
      <c r="BW32" s="661"/>
      <c r="BX32" s="646">
        <v>98.5</v>
      </c>
      <c r="BY32" s="707"/>
      <c r="BZ32" s="707"/>
      <c r="CA32" s="707"/>
      <c r="CB32" s="688"/>
      <c r="CD32" s="731"/>
      <c r="CE32" s="732"/>
      <c r="CF32" s="681" t="s">
        <v>314</v>
      </c>
      <c r="CG32" s="682"/>
      <c r="CH32" s="682"/>
      <c r="CI32" s="682"/>
      <c r="CJ32" s="682"/>
      <c r="CK32" s="682"/>
      <c r="CL32" s="682"/>
      <c r="CM32" s="682"/>
      <c r="CN32" s="682"/>
      <c r="CO32" s="682"/>
      <c r="CP32" s="682"/>
      <c r="CQ32" s="683"/>
      <c r="CR32" s="642" t="s">
        <v>137</v>
      </c>
      <c r="CS32" s="643"/>
      <c r="CT32" s="643"/>
      <c r="CU32" s="643"/>
      <c r="CV32" s="643"/>
      <c r="CW32" s="643"/>
      <c r="CX32" s="643"/>
      <c r="CY32" s="644"/>
      <c r="CZ32" s="645" t="s">
        <v>137</v>
      </c>
      <c r="DA32" s="663"/>
      <c r="DB32" s="663"/>
      <c r="DC32" s="664"/>
      <c r="DD32" s="648" t="s">
        <v>231</v>
      </c>
      <c r="DE32" s="643"/>
      <c r="DF32" s="643"/>
      <c r="DG32" s="643"/>
      <c r="DH32" s="643"/>
      <c r="DI32" s="643"/>
      <c r="DJ32" s="643"/>
      <c r="DK32" s="644"/>
      <c r="DL32" s="648" t="s">
        <v>137</v>
      </c>
      <c r="DM32" s="643"/>
      <c r="DN32" s="643"/>
      <c r="DO32" s="643"/>
      <c r="DP32" s="643"/>
      <c r="DQ32" s="643"/>
      <c r="DR32" s="643"/>
      <c r="DS32" s="643"/>
      <c r="DT32" s="643"/>
      <c r="DU32" s="643"/>
      <c r="DV32" s="644"/>
      <c r="DW32" s="645" t="s">
        <v>231</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894961</v>
      </c>
      <c r="S33" s="643"/>
      <c r="T33" s="643"/>
      <c r="U33" s="643"/>
      <c r="V33" s="643"/>
      <c r="W33" s="643"/>
      <c r="X33" s="643"/>
      <c r="Y33" s="644"/>
      <c r="Z33" s="675">
        <v>5.6</v>
      </c>
      <c r="AA33" s="675"/>
      <c r="AB33" s="675"/>
      <c r="AC33" s="675"/>
      <c r="AD33" s="676" t="s">
        <v>137</v>
      </c>
      <c r="AE33" s="676"/>
      <c r="AF33" s="676"/>
      <c r="AG33" s="676"/>
      <c r="AH33" s="676"/>
      <c r="AI33" s="676"/>
      <c r="AJ33" s="676"/>
      <c r="AK33" s="676"/>
      <c r="AL33" s="645" t="s">
        <v>231</v>
      </c>
      <c r="AM33" s="646"/>
      <c r="AN33" s="646"/>
      <c r="AO33" s="677"/>
      <c r="AP33" s="722"/>
      <c r="AQ33" s="723"/>
      <c r="AR33" s="723"/>
      <c r="AS33" s="723"/>
      <c r="AT33" s="726"/>
      <c r="AU33" s="232"/>
      <c r="AV33" s="232"/>
      <c r="AW33" s="232"/>
      <c r="AX33" s="623" t="s">
        <v>316</v>
      </c>
      <c r="AY33" s="624"/>
      <c r="AZ33" s="624"/>
      <c r="BA33" s="624"/>
      <c r="BB33" s="624"/>
      <c r="BC33" s="624"/>
      <c r="BD33" s="624"/>
      <c r="BE33" s="624"/>
      <c r="BF33" s="625"/>
      <c r="BG33" s="706">
        <v>99.7</v>
      </c>
      <c r="BH33" s="627"/>
      <c r="BI33" s="627"/>
      <c r="BJ33" s="627"/>
      <c r="BK33" s="627"/>
      <c r="BL33" s="627"/>
      <c r="BM33" s="669">
        <v>99.3</v>
      </c>
      <c r="BN33" s="627"/>
      <c r="BO33" s="627"/>
      <c r="BP33" s="627"/>
      <c r="BQ33" s="671"/>
      <c r="BR33" s="706">
        <v>99.7</v>
      </c>
      <c r="BS33" s="627"/>
      <c r="BT33" s="627"/>
      <c r="BU33" s="627"/>
      <c r="BV33" s="627"/>
      <c r="BW33" s="627"/>
      <c r="BX33" s="669">
        <v>99.1</v>
      </c>
      <c r="BY33" s="627"/>
      <c r="BZ33" s="627"/>
      <c r="CA33" s="627"/>
      <c r="CB33" s="671"/>
      <c r="CD33" s="681" t="s">
        <v>317</v>
      </c>
      <c r="CE33" s="682"/>
      <c r="CF33" s="682"/>
      <c r="CG33" s="682"/>
      <c r="CH33" s="682"/>
      <c r="CI33" s="682"/>
      <c r="CJ33" s="682"/>
      <c r="CK33" s="682"/>
      <c r="CL33" s="682"/>
      <c r="CM33" s="682"/>
      <c r="CN33" s="682"/>
      <c r="CO33" s="682"/>
      <c r="CP33" s="682"/>
      <c r="CQ33" s="683"/>
      <c r="CR33" s="642">
        <v>8778563</v>
      </c>
      <c r="CS33" s="661"/>
      <c r="CT33" s="661"/>
      <c r="CU33" s="661"/>
      <c r="CV33" s="661"/>
      <c r="CW33" s="661"/>
      <c r="CX33" s="661"/>
      <c r="CY33" s="662"/>
      <c r="CZ33" s="645">
        <v>58.5</v>
      </c>
      <c r="DA33" s="663"/>
      <c r="DB33" s="663"/>
      <c r="DC33" s="664"/>
      <c r="DD33" s="648">
        <v>4291219</v>
      </c>
      <c r="DE33" s="661"/>
      <c r="DF33" s="661"/>
      <c r="DG33" s="661"/>
      <c r="DH33" s="661"/>
      <c r="DI33" s="661"/>
      <c r="DJ33" s="661"/>
      <c r="DK33" s="662"/>
      <c r="DL33" s="648">
        <v>3556094</v>
      </c>
      <c r="DM33" s="661"/>
      <c r="DN33" s="661"/>
      <c r="DO33" s="661"/>
      <c r="DP33" s="661"/>
      <c r="DQ33" s="661"/>
      <c r="DR33" s="661"/>
      <c r="DS33" s="661"/>
      <c r="DT33" s="661"/>
      <c r="DU33" s="661"/>
      <c r="DV33" s="662"/>
      <c r="DW33" s="645">
        <v>46.2</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57912</v>
      </c>
      <c r="S34" s="643"/>
      <c r="T34" s="643"/>
      <c r="U34" s="643"/>
      <c r="V34" s="643"/>
      <c r="W34" s="643"/>
      <c r="X34" s="643"/>
      <c r="Y34" s="644"/>
      <c r="Z34" s="675">
        <v>0.4</v>
      </c>
      <c r="AA34" s="675"/>
      <c r="AB34" s="675"/>
      <c r="AC34" s="675"/>
      <c r="AD34" s="676">
        <v>3131</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2343117</v>
      </c>
      <c r="CS34" s="643"/>
      <c r="CT34" s="643"/>
      <c r="CU34" s="643"/>
      <c r="CV34" s="643"/>
      <c r="CW34" s="643"/>
      <c r="CX34" s="643"/>
      <c r="CY34" s="644"/>
      <c r="CZ34" s="645">
        <v>15.6</v>
      </c>
      <c r="DA34" s="663"/>
      <c r="DB34" s="663"/>
      <c r="DC34" s="664"/>
      <c r="DD34" s="648">
        <v>1848745</v>
      </c>
      <c r="DE34" s="643"/>
      <c r="DF34" s="643"/>
      <c r="DG34" s="643"/>
      <c r="DH34" s="643"/>
      <c r="DI34" s="643"/>
      <c r="DJ34" s="643"/>
      <c r="DK34" s="644"/>
      <c r="DL34" s="648">
        <v>1754298</v>
      </c>
      <c r="DM34" s="643"/>
      <c r="DN34" s="643"/>
      <c r="DO34" s="643"/>
      <c r="DP34" s="643"/>
      <c r="DQ34" s="643"/>
      <c r="DR34" s="643"/>
      <c r="DS34" s="643"/>
      <c r="DT34" s="643"/>
      <c r="DU34" s="643"/>
      <c r="DV34" s="644"/>
      <c r="DW34" s="645">
        <v>22.8</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108183</v>
      </c>
      <c r="S35" s="643"/>
      <c r="T35" s="643"/>
      <c r="U35" s="643"/>
      <c r="V35" s="643"/>
      <c r="W35" s="643"/>
      <c r="X35" s="643"/>
      <c r="Y35" s="644"/>
      <c r="Z35" s="675">
        <v>0.7</v>
      </c>
      <c r="AA35" s="675"/>
      <c r="AB35" s="675"/>
      <c r="AC35" s="675"/>
      <c r="AD35" s="676" t="s">
        <v>137</v>
      </c>
      <c r="AE35" s="676"/>
      <c r="AF35" s="676"/>
      <c r="AG35" s="676"/>
      <c r="AH35" s="676"/>
      <c r="AI35" s="676"/>
      <c r="AJ35" s="676"/>
      <c r="AK35" s="676"/>
      <c r="AL35" s="645" t="s">
        <v>137</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119935</v>
      </c>
      <c r="CS35" s="661"/>
      <c r="CT35" s="661"/>
      <c r="CU35" s="661"/>
      <c r="CV35" s="661"/>
      <c r="CW35" s="661"/>
      <c r="CX35" s="661"/>
      <c r="CY35" s="662"/>
      <c r="CZ35" s="645">
        <v>0.8</v>
      </c>
      <c r="DA35" s="663"/>
      <c r="DB35" s="663"/>
      <c r="DC35" s="664"/>
      <c r="DD35" s="648">
        <v>67375</v>
      </c>
      <c r="DE35" s="661"/>
      <c r="DF35" s="661"/>
      <c r="DG35" s="661"/>
      <c r="DH35" s="661"/>
      <c r="DI35" s="661"/>
      <c r="DJ35" s="661"/>
      <c r="DK35" s="662"/>
      <c r="DL35" s="648">
        <v>67375</v>
      </c>
      <c r="DM35" s="661"/>
      <c r="DN35" s="661"/>
      <c r="DO35" s="661"/>
      <c r="DP35" s="661"/>
      <c r="DQ35" s="661"/>
      <c r="DR35" s="661"/>
      <c r="DS35" s="661"/>
      <c r="DT35" s="661"/>
      <c r="DU35" s="661"/>
      <c r="DV35" s="662"/>
      <c r="DW35" s="645">
        <v>0.9</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402049</v>
      </c>
      <c r="S36" s="643"/>
      <c r="T36" s="643"/>
      <c r="U36" s="643"/>
      <c r="V36" s="643"/>
      <c r="W36" s="643"/>
      <c r="X36" s="643"/>
      <c r="Y36" s="644"/>
      <c r="Z36" s="675">
        <v>2.5</v>
      </c>
      <c r="AA36" s="675"/>
      <c r="AB36" s="675"/>
      <c r="AC36" s="675"/>
      <c r="AD36" s="676" t="s">
        <v>137</v>
      </c>
      <c r="AE36" s="676"/>
      <c r="AF36" s="676"/>
      <c r="AG36" s="676"/>
      <c r="AH36" s="676"/>
      <c r="AI36" s="676"/>
      <c r="AJ36" s="676"/>
      <c r="AK36" s="676"/>
      <c r="AL36" s="645" t="s">
        <v>137</v>
      </c>
      <c r="AM36" s="646"/>
      <c r="AN36" s="646"/>
      <c r="AO36" s="677"/>
      <c r="AP36" s="235"/>
      <c r="AQ36" s="694" t="s">
        <v>325</v>
      </c>
      <c r="AR36" s="695"/>
      <c r="AS36" s="695"/>
      <c r="AT36" s="695"/>
      <c r="AU36" s="695"/>
      <c r="AV36" s="695"/>
      <c r="AW36" s="695"/>
      <c r="AX36" s="695"/>
      <c r="AY36" s="696"/>
      <c r="AZ36" s="697">
        <v>1368785</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141794</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5308974</v>
      </c>
      <c r="CS36" s="643"/>
      <c r="CT36" s="643"/>
      <c r="CU36" s="643"/>
      <c r="CV36" s="643"/>
      <c r="CW36" s="643"/>
      <c r="CX36" s="643"/>
      <c r="CY36" s="644"/>
      <c r="CZ36" s="645">
        <v>35.4</v>
      </c>
      <c r="DA36" s="663"/>
      <c r="DB36" s="663"/>
      <c r="DC36" s="664"/>
      <c r="DD36" s="648">
        <v>1585827</v>
      </c>
      <c r="DE36" s="643"/>
      <c r="DF36" s="643"/>
      <c r="DG36" s="643"/>
      <c r="DH36" s="643"/>
      <c r="DI36" s="643"/>
      <c r="DJ36" s="643"/>
      <c r="DK36" s="644"/>
      <c r="DL36" s="648">
        <v>982197</v>
      </c>
      <c r="DM36" s="643"/>
      <c r="DN36" s="643"/>
      <c r="DO36" s="643"/>
      <c r="DP36" s="643"/>
      <c r="DQ36" s="643"/>
      <c r="DR36" s="643"/>
      <c r="DS36" s="643"/>
      <c r="DT36" s="643"/>
      <c r="DU36" s="643"/>
      <c r="DV36" s="644"/>
      <c r="DW36" s="645">
        <v>12.8</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317934</v>
      </c>
      <c r="S37" s="643"/>
      <c r="T37" s="643"/>
      <c r="U37" s="643"/>
      <c r="V37" s="643"/>
      <c r="W37" s="643"/>
      <c r="X37" s="643"/>
      <c r="Y37" s="644"/>
      <c r="Z37" s="675">
        <v>2</v>
      </c>
      <c r="AA37" s="675"/>
      <c r="AB37" s="675"/>
      <c r="AC37" s="675"/>
      <c r="AD37" s="676" t="s">
        <v>137</v>
      </c>
      <c r="AE37" s="676"/>
      <c r="AF37" s="676"/>
      <c r="AG37" s="676"/>
      <c r="AH37" s="676"/>
      <c r="AI37" s="676"/>
      <c r="AJ37" s="676"/>
      <c r="AK37" s="676"/>
      <c r="AL37" s="645" t="s">
        <v>231</v>
      </c>
      <c r="AM37" s="646"/>
      <c r="AN37" s="646"/>
      <c r="AO37" s="677"/>
      <c r="AQ37" s="685" t="s">
        <v>329</v>
      </c>
      <c r="AR37" s="686"/>
      <c r="AS37" s="686"/>
      <c r="AT37" s="686"/>
      <c r="AU37" s="686"/>
      <c r="AV37" s="686"/>
      <c r="AW37" s="686"/>
      <c r="AX37" s="686"/>
      <c r="AY37" s="687"/>
      <c r="AZ37" s="642">
        <v>370000</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122986</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5169</v>
      </c>
      <c r="CS37" s="661"/>
      <c r="CT37" s="661"/>
      <c r="CU37" s="661"/>
      <c r="CV37" s="661"/>
      <c r="CW37" s="661"/>
      <c r="CX37" s="661"/>
      <c r="CY37" s="662"/>
      <c r="CZ37" s="645">
        <v>0</v>
      </c>
      <c r="DA37" s="663"/>
      <c r="DB37" s="663"/>
      <c r="DC37" s="664"/>
      <c r="DD37" s="648">
        <v>5169</v>
      </c>
      <c r="DE37" s="661"/>
      <c r="DF37" s="661"/>
      <c r="DG37" s="661"/>
      <c r="DH37" s="661"/>
      <c r="DI37" s="661"/>
      <c r="DJ37" s="661"/>
      <c r="DK37" s="662"/>
      <c r="DL37" s="648">
        <v>5169</v>
      </c>
      <c r="DM37" s="661"/>
      <c r="DN37" s="661"/>
      <c r="DO37" s="661"/>
      <c r="DP37" s="661"/>
      <c r="DQ37" s="661"/>
      <c r="DR37" s="661"/>
      <c r="DS37" s="661"/>
      <c r="DT37" s="661"/>
      <c r="DU37" s="661"/>
      <c r="DV37" s="662"/>
      <c r="DW37" s="645">
        <v>0.1</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304093</v>
      </c>
      <c r="S38" s="643"/>
      <c r="T38" s="643"/>
      <c r="U38" s="643"/>
      <c r="V38" s="643"/>
      <c r="W38" s="643"/>
      <c r="X38" s="643"/>
      <c r="Y38" s="644"/>
      <c r="Z38" s="675">
        <v>1.9</v>
      </c>
      <c r="AA38" s="675"/>
      <c r="AB38" s="675"/>
      <c r="AC38" s="675"/>
      <c r="AD38" s="676">
        <v>11</v>
      </c>
      <c r="AE38" s="676"/>
      <c r="AF38" s="676"/>
      <c r="AG38" s="676"/>
      <c r="AH38" s="676"/>
      <c r="AI38" s="676"/>
      <c r="AJ38" s="676"/>
      <c r="AK38" s="676"/>
      <c r="AL38" s="645">
        <v>0</v>
      </c>
      <c r="AM38" s="646"/>
      <c r="AN38" s="646"/>
      <c r="AO38" s="677"/>
      <c r="AQ38" s="685" t="s">
        <v>333</v>
      </c>
      <c r="AR38" s="686"/>
      <c r="AS38" s="686"/>
      <c r="AT38" s="686"/>
      <c r="AU38" s="686"/>
      <c r="AV38" s="686"/>
      <c r="AW38" s="686"/>
      <c r="AX38" s="686"/>
      <c r="AY38" s="687"/>
      <c r="AZ38" s="642">
        <v>2090</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4894</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996695</v>
      </c>
      <c r="CS38" s="643"/>
      <c r="CT38" s="643"/>
      <c r="CU38" s="643"/>
      <c r="CV38" s="643"/>
      <c r="CW38" s="643"/>
      <c r="CX38" s="643"/>
      <c r="CY38" s="644"/>
      <c r="CZ38" s="645">
        <v>6.6</v>
      </c>
      <c r="DA38" s="663"/>
      <c r="DB38" s="663"/>
      <c r="DC38" s="664"/>
      <c r="DD38" s="648">
        <v>786286</v>
      </c>
      <c r="DE38" s="643"/>
      <c r="DF38" s="643"/>
      <c r="DG38" s="643"/>
      <c r="DH38" s="643"/>
      <c r="DI38" s="643"/>
      <c r="DJ38" s="643"/>
      <c r="DK38" s="644"/>
      <c r="DL38" s="648">
        <v>752224</v>
      </c>
      <c r="DM38" s="643"/>
      <c r="DN38" s="643"/>
      <c r="DO38" s="643"/>
      <c r="DP38" s="643"/>
      <c r="DQ38" s="643"/>
      <c r="DR38" s="643"/>
      <c r="DS38" s="643"/>
      <c r="DT38" s="643"/>
      <c r="DU38" s="643"/>
      <c r="DV38" s="644"/>
      <c r="DW38" s="645">
        <v>9.8000000000000007</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616617</v>
      </c>
      <c r="S39" s="643"/>
      <c r="T39" s="643"/>
      <c r="U39" s="643"/>
      <c r="V39" s="643"/>
      <c r="W39" s="643"/>
      <c r="X39" s="643"/>
      <c r="Y39" s="644"/>
      <c r="Z39" s="675">
        <v>3.9</v>
      </c>
      <c r="AA39" s="675"/>
      <c r="AB39" s="675"/>
      <c r="AC39" s="675"/>
      <c r="AD39" s="676" t="s">
        <v>173</v>
      </c>
      <c r="AE39" s="676"/>
      <c r="AF39" s="676"/>
      <c r="AG39" s="676"/>
      <c r="AH39" s="676"/>
      <c r="AI39" s="676"/>
      <c r="AJ39" s="676"/>
      <c r="AK39" s="676"/>
      <c r="AL39" s="645" t="s">
        <v>137</v>
      </c>
      <c r="AM39" s="646"/>
      <c r="AN39" s="646"/>
      <c r="AO39" s="677"/>
      <c r="AQ39" s="685" t="s">
        <v>337</v>
      </c>
      <c r="AR39" s="686"/>
      <c r="AS39" s="686"/>
      <c r="AT39" s="686"/>
      <c r="AU39" s="686"/>
      <c r="AV39" s="686"/>
      <c r="AW39" s="686"/>
      <c r="AX39" s="686"/>
      <c r="AY39" s="687"/>
      <c r="AZ39" s="642" t="s">
        <v>137</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7870</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9842</v>
      </c>
      <c r="CS39" s="661"/>
      <c r="CT39" s="661"/>
      <c r="CU39" s="661"/>
      <c r="CV39" s="661"/>
      <c r="CW39" s="661"/>
      <c r="CX39" s="661"/>
      <c r="CY39" s="662"/>
      <c r="CZ39" s="645">
        <v>0.1</v>
      </c>
      <c r="DA39" s="663"/>
      <c r="DB39" s="663"/>
      <c r="DC39" s="664"/>
      <c r="DD39" s="648">
        <v>2986</v>
      </c>
      <c r="DE39" s="661"/>
      <c r="DF39" s="661"/>
      <c r="DG39" s="661"/>
      <c r="DH39" s="661"/>
      <c r="DI39" s="661"/>
      <c r="DJ39" s="661"/>
      <c r="DK39" s="662"/>
      <c r="DL39" s="648" t="s">
        <v>137</v>
      </c>
      <c r="DM39" s="661"/>
      <c r="DN39" s="661"/>
      <c r="DO39" s="661"/>
      <c r="DP39" s="661"/>
      <c r="DQ39" s="661"/>
      <c r="DR39" s="661"/>
      <c r="DS39" s="661"/>
      <c r="DT39" s="661"/>
      <c r="DU39" s="661"/>
      <c r="DV39" s="662"/>
      <c r="DW39" s="645" t="s">
        <v>137</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137</v>
      </c>
      <c r="S40" s="643"/>
      <c r="T40" s="643"/>
      <c r="U40" s="643"/>
      <c r="V40" s="643"/>
      <c r="W40" s="643"/>
      <c r="X40" s="643"/>
      <c r="Y40" s="644"/>
      <c r="Z40" s="675" t="s">
        <v>137</v>
      </c>
      <c r="AA40" s="675"/>
      <c r="AB40" s="675"/>
      <c r="AC40" s="675"/>
      <c r="AD40" s="676" t="s">
        <v>173</v>
      </c>
      <c r="AE40" s="676"/>
      <c r="AF40" s="676"/>
      <c r="AG40" s="676"/>
      <c r="AH40" s="676"/>
      <c r="AI40" s="676"/>
      <c r="AJ40" s="676"/>
      <c r="AK40" s="676"/>
      <c r="AL40" s="645" t="s">
        <v>137</v>
      </c>
      <c r="AM40" s="646"/>
      <c r="AN40" s="646"/>
      <c r="AO40" s="677"/>
      <c r="AQ40" s="685" t="s">
        <v>341</v>
      </c>
      <c r="AR40" s="686"/>
      <c r="AS40" s="686"/>
      <c r="AT40" s="686"/>
      <c r="AU40" s="686"/>
      <c r="AV40" s="686"/>
      <c r="AW40" s="686"/>
      <c r="AX40" s="686"/>
      <c r="AY40" s="687"/>
      <c r="AZ40" s="642" t="s">
        <v>137</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102</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t="s">
        <v>231</v>
      </c>
      <c r="CS40" s="643"/>
      <c r="CT40" s="643"/>
      <c r="CU40" s="643"/>
      <c r="CV40" s="643"/>
      <c r="CW40" s="643"/>
      <c r="CX40" s="643"/>
      <c r="CY40" s="644"/>
      <c r="CZ40" s="645" t="s">
        <v>137</v>
      </c>
      <c r="DA40" s="663"/>
      <c r="DB40" s="663"/>
      <c r="DC40" s="664"/>
      <c r="DD40" s="648" t="s">
        <v>137</v>
      </c>
      <c r="DE40" s="643"/>
      <c r="DF40" s="643"/>
      <c r="DG40" s="643"/>
      <c r="DH40" s="643"/>
      <c r="DI40" s="643"/>
      <c r="DJ40" s="643"/>
      <c r="DK40" s="644"/>
      <c r="DL40" s="648" t="s">
        <v>137</v>
      </c>
      <c r="DM40" s="643"/>
      <c r="DN40" s="643"/>
      <c r="DO40" s="643"/>
      <c r="DP40" s="643"/>
      <c r="DQ40" s="643"/>
      <c r="DR40" s="643"/>
      <c r="DS40" s="643"/>
      <c r="DT40" s="643"/>
      <c r="DU40" s="643"/>
      <c r="DV40" s="644"/>
      <c r="DW40" s="645" t="s">
        <v>231</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137</v>
      </c>
      <c r="S41" s="643"/>
      <c r="T41" s="643"/>
      <c r="U41" s="643"/>
      <c r="V41" s="643"/>
      <c r="W41" s="643"/>
      <c r="X41" s="643"/>
      <c r="Y41" s="644"/>
      <c r="Z41" s="675" t="s">
        <v>137</v>
      </c>
      <c r="AA41" s="675"/>
      <c r="AB41" s="675"/>
      <c r="AC41" s="675"/>
      <c r="AD41" s="676" t="s">
        <v>231</v>
      </c>
      <c r="AE41" s="676"/>
      <c r="AF41" s="676"/>
      <c r="AG41" s="676"/>
      <c r="AH41" s="676"/>
      <c r="AI41" s="676"/>
      <c r="AJ41" s="676"/>
      <c r="AK41" s="676"/>
      <c r="AL41" s="645" t="s">
        <v>137</v>
      </c>
      <c r="AM41" s="646"/>
      <c r="AN41" s="646"/>
      <c r="AO41" s="677"/>
      <c r="AQ41" s="685" t="s">
        <v>346</v>
      </c>
      <c r="AR41" s="686"/>
      <c r="AS41" s="686"/>
      <c r="AT41" s="686"/>
      <c r="AU41" s="686"/>
      <c r="AV41" s="686"/>
      <c r="AW41" s="686"/>
      <c r="AX41" s="686"/>
      <c r="AY41" s="687"/>
      <c r="AZ41" s="642">
        <v>262671</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t="s">
        <v>137</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231</v>
      </c>
      <c r="CS41" s="661"/>
      <c r="CT41" s="661"/>
      <c r="CU41" s="661"/>
      <c r="CV41" s="661"/>
      <c r="CW41" s="661"/>
      <c r="CX41" s="661"/>
      <c r="CY41" s="662"/>
      <c r="CZ41" s="645" t="s">
        <v>231</v>
      </c>
      <c r="DA41" s="663"/>
      <c r="DB41" s="663"/>
      <c r="DC41" s="664"/>
      <c r="DD41" s="648" t="s">
        <v>231</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459317</v>
      </c>
      <c r="S42" s="643"/>
      <c r="T42" s="643"/>
      <c r="U42" s="643"/>
      <c r="V42" s="643"/>
      <c r="W42" s="643"/>
      <c r="X42" s="643"/>
      <c r="Y42" s="644"/>
      <c r="Z42" s="675">
        <v>2.9</v>
      </c>
      <c r="AA42" s="675"/>
      <c r="AB42" s="675"/>
      <c r="AC42" s="675"/>
      <c r="AD42" s="676" t="s">
        <v>231</v>
      </c>
      <c r="AE42" s="676"/>
      <c r="AF42" s="676"/>
      <c r="AG42" s="676"/>
      <c r="AH42" s="676"/>
      <c r="AI42" s="676"/>
      <c r="AJ42" s="676"/>
      <c r="AK42" s="676"/>
      <c r="AL42" s="645" t="s">
        <v>137</v>
      </c>
      <c r="AM42" s="646"/>
      <c r="AN42" s="646"/>
      <c r="AO42" s="677"/>
      <c r="AQ42" s="678" t="s">
        <v>350</v>
      </c>
      <c r="AR42" s="679"/>
      <c r="AS42" s="679"/>
      <c r="AT42" s="679"/>
      <c r="AU42" s="679"/>
      <c r="AV42" s="679"/>
      <c r="AW42" s="679"/>
      <c r="AX42" s="679"/>
      <c r="AY42" s="680"/>
      <c r="AZ42" s="626">
        <v>734024</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299</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994686</v>
      </c>
      <c r="CS42" s="643"/>
      <c r="CT42" s="643"/>
      <c r="CU42" s="643"/>
      <c r="CV42" s="643"/>
      <c r="CW42" s="643"/>
      <c r="CX42" s="643"/>
      <c r="CY42" s="644"/>
      <c r="CZ42" s="645">
        <v>6.6</v>
      </c>
      <c r="DA42" s="646"/>
      <c r="DB42" s="646"/>
      <c r="DC42" s="647"/>
      <c r="DD42" s="648">
        <v>460633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15908472</v>
      </c>
      <c r="S43" s="665"/>
      <c r="T43" s="665"/>
      <c r="U43" s="665"/>
      <c r="V43" s="665"/>
      <c r="W43" s="665"/>
      <c r="X43" s="665"/>
      <c r="Y43" s="666"/>
      <c r="Z43" s="667">
        <v>100</v>
      </c>
      <c r="AA43" s="667"/>
      <c r="AB43" s="667"/>
      <c r="AC43" s="667"/>
      <c r="AD43" s="668">
        <v>7231113</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46300</v>
      </c>
      <c r="CS43" s="661"/>
      <c r="CT43" s="661"/>
      <c r="CU43" s="661"/>
      <c r="CV43" s="661"/>
      <c r="CW43" s="661"/>
      <c r="CX43" s="661"/>
      <c r="CY43" s="662"/>
      <c r="CZ43" s="645">
        <v>0.3</v>
      </c>
      <c r="DA43" s="663"/>
      <c r="DB43" s="663"/>
      <c r="DC43" s="664"/>
      <c r="DD43" s="648">
        <v>46300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355</v>
      </c>
      <c r="CG44" s="640"/>
      <c r="CH44" s="640"/>
      <c r="CI44" s="640"/>
      <c r="CJ44" s="640"/>
      <c r="CK44" s="640"/>
      <c r="CL44" s="640"/>
      <c r="CM44" s="640"/>
      <c r="CN44" s="640"/>
      <c r="CO44" s="640"/>
      <c r="CP44" s="640"/>
      <c r="CQ44" s="641"/>
      <c r="CR44" s="642">
        <v>994686</v>
      </c>
      <c r="CS44" s="643"/>
      <c r="CT44" s="643"/>
      <c r="CU44" s="643"/>
      <c r="CV44" s="643"/>
      <c r="CW44" s="643"/>
      <c r="CX44" s="643"/>
      <c r="CY44" s="644"/>
      <c r="CZ44" s="645">
        <v>6.6</v>
      </c>
      <c r="DA44" s="646"/>
      <c r="DB44" s="646"/>
      <c r="DC44" s="647"/>
      <c r="DD44" s="648">
        <v>460633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361957</v>
      </c>
      <c r="CS45" s="661"/>
      <c r="CT45" s="661"/>
      <c r="CU45" s="661"/>
      <c r="CV45" s="661"/>
      <c r="CW45" s="661"/>
      <c r="CX45" s="661"/>
      <c r="CY45" s="662"/>
      <c r="CZ45" s="645">
        <v>2.4</v>
      </c>
      <c r="DA45" s="663"/>
      <c r="DB45" s="663"/>
      <c r="DC45" s="664"/>
      <c r="DD45" s="648">
        <v>52949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628373</v>
      </c>
      <c r="CS46" s="643"/>
      <c r="CT46" s="643"/>
      <c r="CU46" s="643"/>
      <c r="CV46" s="643"/>
      <c r="CW46" s="643"/>
      <c r="CX46" s="643"/>
      <c r="CY46" s="644"/>
      <c r="CZ46" s="645">
        <v>4.2</v>
      </c>
      <c r="DA46" s="646"/>
      <c r="DB46" s="646"/>
      <c r="DC46" s="647"/>
      <c r="DD46" s="648">
        <v>403328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t="s">
        <v>137</v>
      </c>
      <c r="CS47" s="661"/>
      <c r="CT47" s="661"/>
      <c r="CU47" s="661"/>
      <c r="CV47" s="661"/>
      <c r="CW47" s="661"/>
      <c r="CX47" s="661"/>
      <c r="CY47" s="662"/>
      <c r="CZ47" s="645" t="s">
        <v>137</v>
      </c>
      <c r="DA47" s="663"/>
      <c r="DB47" s="663"/>
      <c r="DC47" s="664"/>
      <c r="DD47" s="648" t="s">
        <v>173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137</v>
      </c>
      <c r="CS48" s="643"/>
      <c r="CT48" s="643"/>
      <c r="CU48" s="643"/>
      <c r="CV48" s="643"/>
      <c r="CW48" s="643"/>
      <c r="CX48" s="643"/>
      <c r="CY48" s="644"/>
      <c r="CZ48" s="645" t="s">
        <v>173</v>
      </c>
      <c r="DA48" s="646"/>
      <c r="DB48" s="646"/>
      <c r="DC48" s="647"/>
      <c r="DD48" s="648" t="s">
        <v>137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15005908</v>
      </c>
      <c r="CS49" s="627"/>
      <c r="CT49" s="627"/>
      <c r="CU49" s="627"/>
      <c r="CV49" s="627"/>
      <c r="CW49" s="627"/>
      <c r="CX49" s="627"/>
      <c r="CY49" s="628"/>
      <c r="CZ49" s="629">
        <v>100</v>
      </c>
      <c r="DA49" s="630"/>
      <c r="DB49" s="630"/>
      <c r="DC49" s="631"/>
      <c r="DD49" s="632">
        <v>8242257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TUIZx2G0PsY74aRMjPKg1hSFOj9WRUA9YNnSRupaK7usYeOoH1G0LM2dfll7IS2qpMD17pqPb33B/Gn8aNdKUA==" saltValue="vwEeUJ70Al92qqYdj9FBp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6" t="s">
        <v>365</v>
      </c>
      <c r="DK2" s="1167"/>
      <c r="DL2" s="1167"/>
      <c r="DM2" s="1167"/>
      <c r="DN2" s="1167"/>
      <c r="DO2" s="1168"/>
      <c r="DP2" s="251"/>
      <c r="DQ2" s="1166" t="s">
        <v>366</v>
      </c>
      <c r="DR2" s="1167"/>
      <c r="DS2" s="1167"/>
      <c r="DT2" s="1167"/>
      <c r="DU2" s="1167"/>
      <c r="DV2" s="1167"/>
      <c r="DW2" s="1167"/>
      <c r="DX2" s="1167"/>
      <c r="DY2" s="1167"/>
      <c r="DZ2" s="116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19" t="s">
        <v>367</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69"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4" t="s">
        <v>383</v>
      </c>
      <c r="DH5" s="1155"/>
      <c r="DI5" s="1155"/>
      <c r="DJ5" s="1155"/>
      <c r="DK5" s="1156"/>
      <c r="DL5" s="1154" t="s">
        <v>384</v>
      </c>
      <c r="DM5" s="1155"/>
      <c r="DN5" s="1155"/>
      <c r="DO5" s="1155"/>
      <c r="DP5" s="1156"/>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0"/>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7"/>
      <c r="DH6" s="1158"/>
      <c r="DI6" s="1158"/>
      <c r="DJ6" s="1158"/>
      <c r="DK6" s="1159"/>
      <c r="DL6" s="1157"/>
      <c r="DM6" s="1158"/>
      <c r="DN6" s="1158"/>
      <c r="DO6" s="1158"/>
      <c r="DP6" s="1159"/>
      <c r="DQ6" s="1061"/>
      <c r="DR6" s="1062"/>
      <c r="DS6" s="1062"/>
      <c r="DT6" s="1062"/>
      <c r="DU6" s="1063"/>
      <c r="DV6" s="1061"/>
      <c r="DW6" s="1062"/>
      <c r="DX6" s="1062"/>
      <c r="DY6" s="1062"/>
      <c r="DZ6" s="1075"/>
      <c r="EA6" s="256"/>
    </row>
    <row r="7" spans="1:131" s="257" customFormat="1" ht="26.25" customHeight="1" thickTop="1" x14ac:dyDescent="0.15">
      <c r="A7" s="260">
        <v>1</v>
      </c>
      <c r="B7" s="1105" t="s">
        <v>386</v>
      </c>
      <c r="C7" s="1106"/>
      <c r="D7" s="1106"/>
      <c r="E7" s="1106"/>
      <c r="F7" s="1106"/>
      <c r="G7" s="1106"/>
      <c r="H7" s="1106"/>
      <c r="I7" s="1106"/>
      <c r="J7" s="1106"/>
      <c r="K7" s="1106"/>
      <c r="L7" s="1106"/>
      <c r="M7" s="1106"/>
      <c r="N7" s="1106"/>
      <c r="O7" s="1106"/>
      <c r="P7" s="1107"/>
      <c r="Q7" s="1160">
        <v>15908</v>
      </c>
      <c r="R7" s="1161"/>
      <c r="S7" s="1161"/>
      <c r="T7" s="1161"/>
      <c r="U7" s="1161"/>
      <c r="V7" s="1161">
        <v>15006</v>
      </c>
      <c r="W7" s="1161"/>
      <c r="X7" s="1161"/>
      <c r="Y7" s="1161"/>
      <c r="Z7" s="1161"/>
      <c r="AA7" s="1161">
        <v>903</v>
      </c>
      <c r="AB7" s="1161"/>
      <c r="AC7" s="1161"/>
      <c r="AD7" s="1161"/>
      <c r="AE7" s="1162"/>
      <c r="AF7" s="1163">
        <v>832</v>
      </c>
      <c r="AG7" s="1164"/>
      <c r="AH7" s="1164"/>
      <c r="AI7" s="1164"/>
      <c r="AJ7" s="1165"/>
      <c r="AK7" s="1147">
        <v>402</v>
      </c>
      <c r="AL7" s="1148"/>
      <c r="AM7" s="1148"/>
      <c r="AN7" s="1148"/>
      <c r="AO7" s="1148"/>
      <c r="AP7" s="1148">
        <v>9416</v>
      </c>
      <c r="AQ7" s="1148"/>
      <c r="AR7" s="1148"/>
      <c r="AS7" s="1148"/>
      <c r="AT7" s="1148"/>
      <c r="AU7" s="1149"/>
      <c r="AV7" s="1149"/>
      <c r="AW7" s="1149"/>
      <c r="AX7" s="1149"/>
      <c r="AY7" s="1150"/>
      <c r="AZ7" s="254"/>
      <c r="BA7" s="254"/>
      <c r="BB7" s="254"/>
      <c r="BC7" s="254"/>
      <c r="BD7" s="254"/>
      <c r="BE7" s="255"/>
      <c r="BF7" s="255"/>
      <c r="BG7" s="255"/>
      <c r="BH7" s="255"/>
      <c r="BI7" s="255"/>
      <c r="BJ7" s="255"/>
      <c r="BK7" s="255"/>
      <c r="BL7" s="255"/>
      <c r="BM7" s="255"/>
      <c r="BN7" s="255"/>
      <c r="BO7" s="255"/>
      <c r="BP7" s="255"/>
      <c r="BQ7" s="261">
        <v>1</v>
      </c>
      <c r="BR7" s="262"/>
      <c r="BS7" s="1151" t="s">
        <v>577</v>
      </c>
      <c r="BT7" s="1152"/>
      <c r="BU7" s="1152"/>
      <c r="BV7" s="1152"/>
      <c r="BW7" s="1152"/>
      <c r="BX7" s="1152"/>
      <c r="BY7" s="1152"/>
      <c r="BZ7" s="1152"/>
      <c r="CA7" s="1152"/>
      <c r="CB7" s="1152"/>
      <c r="CC7" s="1152"/>
      <c r="CD7" s="1152"/>
      <c r="CE7" s="1152"/>
      <c r="CF7" s="1152"/>
      <c r="CG7" s="1153"/>
      <c r="CH7" s="1144">
        <v>-1</v>
      </c>
      <c r="CI7" s="1145"/>
      <c r="CJ7" s="1145"/>
      <c r="CK7" s="1145"/>
      <c r="CL7" s="1146"/>
      <c r="CM7" s="1144">
        <v>205</v>
      </c>
      <c r="CN7" s="1145"/>
      <c r="CO7" s="1145"/>
      <c r="CP7" s="1145"/>
      <c r="CQ7" s="1146"/>
      <c r="CR7" s="1144">
        <v>180</v>
      </c>
      <c r="CS7" s="1145"/>
      <c r="CT7" s="1145"/>
      <c r="CU7" s="1145"/>
      <c r="CV7" s="1146"/>
      <c r="CW7" s="1144">
        <v>6</v>
      </c>
      <c r="CX7" s="1145"/>
      <c r="CY7" s="1145"/>
      <c r="CZ7" s="1145"/>
      <c r="DA7" s="1146"/>
      <c r="DB7" s="1144" t="s">
        <v>593</v>
      </c>
      <c r="DC7" s="1145"/>
      <c r="DD7" s="1145"/>
      <c r="DE7" s="1145"/>
      <c r="DF7" s="1146"/>
      <c r="DG7" s="1144" t="s">
        <v>591</v>
      </c>
      <c r="DH7" s="1145"/>
      <c r="DI7" s="1145"/>
      <c r="DJ7" s="1145"/>
      <c r="DK7" s="1146"/>
      <c r="DL7" s="1144" t="s">
        <v>591</v>
      </c>
      <c r="DM7" s="1145"/>
      <c r="DN7" s="1145"/>
      <c r="DO7" s="1145"/>
      <c r="DP7" s="1146"/>
      <c r="DQ7" s="1144" t="s">
        <v>591</v>
      </c>
      <c r="DR7" s="1145"/>
      <c r="DS7" s="1145"/>
      <c r="DT7" s="1145"/>
      <c r="DU7" s="1146"/>
      <c r="DV7" s="1171"/>
      <c r="DW7" s="1172"/>
      <c r="DX7" s="1172"/>
      <c r="DY7" s="1172"/>
      <c r="DZ7" s="1173"/>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2"/>
      <c r="AL8" s="1143"/>
      <c r="AM8" s="1143"/>
      <c r="AN8" s="1143"/>
      <c r="AO8" s="1143"/>
      <c r="AP8" s="1143"/>
      <c r="AQ8" s="1143"/>
      <c r="AR8" s="1143"/>
      <c r="AS8" s="1143"/>
      <c r="AT8" s="1143"/>
      <c r="AU8" s="1140"/>
      <c r="AV8" s="1140"/>
      <c r="AW8" s="1140"/>
      <c r="AX8" s="1140"/>
      <c r="AY8" s="1141"/>
      <c r="AZ8" s="254"/>
      <c r="BA8" s="254"/>
      <c r="BB8" s="254"/>
      <c r="BC8" s="254"/>
      <c r="BD8" s="254"/>
      <c r="BE8" s="255"/>
      <c r="BF8" s="255"/>
      <c r="BG8" s="255"/>
      <c r="BH8" s="255"/>
      <c r="BI8" s="255"/>
      <c r="BJ8" s="255"/>
      <c r="BK8" s="255"/>
      <c r="BL8" s="255"/>
      <c r="BM8" s="255"/>
      <c r="BN8" s="255"/>
      <c r="BO8" s="255"/>
      <c r="BP8" s="255"/>
      <c r="BQ8" s="264">
        <v>2</v>
      </c>
      <c r="BR8" s="265"/>
      <c r="BS8" s="1071" t="s">
        <v>578</v>
      </c>
      <c r="BT8" s="1072"/>
      <c r="BU8" s="1072"/>
      <c r="BV8" s="1072"/>
      <c r="BW8" s="1072"/>
      <c r="BX8" s="1072"/>
      <c r="BY8" s="1072"/>
      <c r="BZ8" s="1072"/>
      <c r="CA8" s="1072"/>
      <c r="CB8" s="1072"/>
      <c r="CC8" s="1072"/>
      <c r="CD8" s="1072"/>
      <c r="CE8" s="1072"/>
      <c r="CF8" s="1072"/>
      <c r="CG8" s="1073"/>
      <c r="CH8" s="1046">
        <v>6</v>
      </c>
      <c r="CI8" s="1047"/>
      <c r="CJ8" s="1047"/>
      <c r="CK8" s="1047"/>
      <c r="CL8" s="1048"/>
      <c r="CM8" s="1046">
        <v>50</v>
      </c>
      <c r="CN8" s="1047"/>
      <c r="CO8" s="1047"/>
      <c r="CP8" s="1047"/>
      <c r="CQ8" s="1048"/>
      <c r="CR8" s="1046">
        <v>50</v>
      </c>
      <c r="CS8" s="1047"/>
      <c r="CT8" s="1047"/>
      <c r="CU8" s="1047"/>
      <c r="CV8" s="1048"/>
      <c r="CW8" s="1046">
        <v>53</v>
      </c>
      <c r="CX8" s="1047"/>
      <c r="CY8" s="1047"/>
      <c r="CZ8" s="1047"/>
      <c r="DA8" s="1048"/>
      <c r="DB8" s="1046" t="s">
        <v>591</v>
      </c>
      <c r="DC8" s="1047"/>
      <c r="DD8" s="1047"/>
      <c r="DE8" s="1047"/>
      <c r="DF8" s="1048"/>
      <c r="DG8" s="1046" t="s">
        <v>591</v>
      </c>
      <c r="DH8" s="1047"/>
      <c r="DI8" s="1047"/>
      <c r="DJ8" s="1047"/>
      <c r="DK8" s="1048"/>
      <c r="DL8" s="1046" t="s">
        <v>591</v>
      </c>
      <c r="DM8" s="1047"/>
      <c r="DN8" s="1047"/>
      <c r="DO8" s="1047"/>
      <c r="DP8" s="1048"/>
      <c r="DQ8" s="1046" t="s">
        <v>591</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2"/>
      <c r="AL9" s="1143"/>
      <c r="AM9" s="1143"/>
      <c r="AN9" s="1143"/>
      <c r="AO9" s="1143"/>
      <c r="AP9" s="1143"/>
      <c r="AQ9" s="1143"/>
      <c r="AR9" s="1143"/>
      <c r="AS9" s="1143"/>
      <c r="AT9" s="1143"/>
      <c r="AU9" s="1140"/>
      <c r="AV9" s="1140"/>
      <c r="AW9" s="1140"/>
      <c r="AX9" s="1140"/>
      <c r="AY9" s="1141"/>
      <c r="AZ9" s="254"/>
      <c r="BA9" s="254"/>
      <c r="BB9" s="254"/>
      <c r="BC9" s="254"/>
      <c r="BD9" s="254"/>
      <c r="BE9" s="255"/>
      <c r="BF9" s="255"/>
      <c r="BG9" s="255"/>
      <c r="BH9" s="255"/>
      <c r="BI9" s="255"/>
      <c r="BJ9" s="255"/>
      <c r="BK9" s="255"/>
      <c r="BL9" s="255"/>
      <c r="BM9" s="255"/>
      <c r="BN9" s="255"/>
      <c r="BO9" s="255"/>
      <c r="BP9" s="255"/>
      <c r="BQ9" s="264">
        <v>3</v>
      </c>
      <c r="BR9" s="265" t="s">
        <v>580</v>
      </c>
      <c r="BS9" s="1071" t="s">
        <v>579</v>
      </c>
      <c r="BT9" s="1072"/>
      <c r="BU9" s="1072"/>
      <c r="BV9" s="1072"/>
      <c r="BW9" s="1072"/>
      <c r="BX9" s="1072"/>
      <c r="BY9" s="1072"/>
      <c r="BZ9" s="1072"/>
      <c r="CA9" s="1072"/>
      <c r="CB9" s="1072"/>
      <c r="CC9" s="1072"/>
      <c r="CD9" s="1072"/>
      <c r="CE9" s="1072"/>
      <c r="CF9" s="1072"/>
      <c r="CG9" s="1073"/>
      <c r="CH9" s="1046">
        <v>0</v>
      </c>
      <c r="CI9" s="1047"/>
      <c r="CJ9" s="1047"/>
      <c r="CK9" s="1047"/>
      <c r="CL9" s="1048"/>
      <c r="CM9" s="1046">
        <v>98</v>
      </c>
      <c r="CN9" s="1047"/>
      <c r="CO9" s="1047"/>
      <c r="CP9" s="1047"/>
      <c r="CQ9" s="1048"/>
      <c r="CR9" s="1046">
        <v>5</v>
      </c>
      <c r="CS9" s="1047"/>
      <c r="CT9" s="1047"/>
      <c r="CU9" s="1047"/>
      <c r="CV9" s="1048"/>
      <c r="CW9" s="1046" t="s">
        <v>591</v>
      </c>
      <c r="CX9" s="1047"/>
      <c r="CY9" s="1047"/>
      <c r="CZ9" s="1047"/>
      <c r="DA9" s="1048"/>
      <c r="DB9" s="1046" t="s">
        <v>591</v>
      </c>
      <c r="DC9" s="1047"/>
      <c r="DD9" s="1047"/>
      <c r="DE9" s="1047"/>
      <c r="DF9" s="1048"/>
      <c r="DG9" s="1046" t="s">
        <v>591</v>
      </c>
      <c r="DH9" s="1047"/>
      <c r="DI9" s="1047"/>
      <c r="DJ9" s="1047"/>
      <c r="DK9" s="1048"/>
      <c r="DL9" s="1046" t="s">
        <v>591</v>
      </c>
      <c r="DM9" s="1047"/>
      <c r="DN9" s="1047"/>
      <c r="DO9" s="1047"/>
      <c r="DP9" s="1048"/>
      <c r="DQ9" s="1046" t="s">
        <v>591</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2"/>
      <c r="AL10" s="1143"/>
      <c r="AM10" s="1143"/>
      <c r="AN10" s="1143"/>
      <c r="AO10" s="1143"/>
      <c r="AP10" s="1143"/>
      <c r="AQ10" s="1143"/>
      <c r="AR10" s="1143"/>
      <c r="AS10" s="1143"/>
      <c r="AT10" s="1143"/>
      <c r="AU10" s="1140"/>
      <c r="AV10" s="1140"/>
      <c r="AW10" s="1140"/>
      <c r="AX10" s="1140"/>
      <c r="AY10" s="1141"/>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2"/>
      <c r="AL11" s="1143"/>
      <c r="AM11" s="1143"/>
      <c r="AN11" s="1143"/>
      <c r="AO11" s="1143"/>
      <c r="AP11" s="1143"/>
      <c r="AQ11" s="1143"/>
      <c r="AR11" s="1143"/>
      <c r="AS11" s="1143"/>
      <c r="AT11" s="1143"/>
      <c r="AU11" s="1140"/>
      <c r="AV11" s="1140"/>
      <c r="AW11" s="1140"/>
      <c r="AX11" s="1140"/>
      <c r="AY11" s="1141"/>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2"/>
      <c r="AL12" s="1143"/>
      <c r="AM12" s="1143"/>
      <c r="AN12" s="1143"/>
      <c r="AO12" s="1143"/>
      <c r="AP12" s="1143"/>
      <c r="AQ12" s="1143"/>
      <c r="AR12" s="1143"/>
      <c r="AS12" s="1143"/>
      <c r="AT12" s="1143"/>
      <c r="AU12" s="1140"/>
      <c r="AV12" s="1140"/>
      <c r="AW12" s="1140"/>
      <c r="AX12" s="1140"/>
      <c r="AY12" s="1141"/>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2"/>
      <c r="AL13" s="1143"/>
      <c r="AM13" s="1143"/>
      <c r="AN13" s="1143"/>
      <c r="AO13" s="1143"/>
      <c r="AP13" s="1143"/>
      <c r="AQ13" s="1143"/>
      <c r="AR13" s="1143"/>
      <c r="AS13" s="1143"/>
      <c r="AT13" s="1143"/>
      <c r="AU13" s="1140"/>
      <c r="AV13" s="1140"/>
      <c r="AW13" s="1140"/>
      <c r="AX13" s="1140"/>
      <c r="AY13" s="1141"/>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2"/>
      <c r="AL14" s="1143"/>
      <c r="AM14" s="1143"/>
      <c r="AN14" s="1143"/>
      <c r="AO14" s="1143"/>
      <c r="AP14" s="1143"/>
      <c r="AQ14" s="1143"/>
      <c r="AR14" s="1143"/>
      <c r="AS14" s="1143"/>
      <c r="AT14" s="1143"/>
      <c r="AU14" s="1140"/>
      <c r="AV14" s="1140"/>
      <c r="AW14" s="1140"/>
      <c r="AX14" s="1140"/>
      <c r="AY14" s="1141"/>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2"/>
      <c r="AL15" s="1143"/>
      <c r="AM15" s="1143"/>
      <c r="AN15" s="1143"/>
      <c r="AO15" s="1143"/>
      <c r="AP15" s="1143"/>
      <c r="AQ15" s="1143"/>
      <c r="AR15" s="1143"/>
      <c r="AS15" s="1143"/>
      <c r="AT15" s="1143"/>
      <c r="AU15" s="1140"/>
      <c r="AV15" s="1140"/>
      <c r="AW15" s="1140"/>
      <c r="AX15" s="1140"/>
      <c r="AY15" s="1141"/>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2"/>
      <c r="AL16" s="1143"/>
      <c r="AM16" s="1143"/>
      <c r="AN16" s="1143"/>
      <c r="AO16" s="1143"/>
      <c r="AP16" s="1143"/>
      <c r="AQ16" s="1143"/>
      <c r="AR16" s="1143"/>
      <c r="AS16" s="1143"/>
      <c r="AT16" s="1143"/>
      <c r="AU16" s="1140"/>
      <c r="AV16" s="1140"/>
      <c r="AW16" s="1140"/>
      <c r="AX16" s="1140"/>
      <c r="AY16" s="1141"/>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2"/>
      <c r="AL17" s="1143"/>
      <c r="AM17" s="1143"/>
      <c r="AN17" s="1143"/>
      <c r="AO17" s="1143"/>
      <c r="AP17" s="1143"/>
      <c r="AQ17" s="1143"/>
      <c r="AR17" s="1143"/>
      <c r="AS17" s="1143"/>
      <c r="AT17" s="1143"/>
      <c r="AU17" s="1140"/>
      <c r="AV17" s="1140"/>
      <c r="AW17" s="1140"/>
      <c r="AX17" s="1140"/>
      <c r="AY17" s="1141"/>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2"/>
      <c r="AL18" s="1143"/>
      <c r="AM18" s="1143"/>
      <c r="AN18" s="1143"/>
      <c r="AO18" s="1143"/>
      <c r="AP18" s="1143"/>
      <c r="AQ18" s="1143"/>
      <c r="AR18" s="1143"/>
      <c r="AS18" s="1143"/>
      <c r="AT18" s="1143"/>
      <c r="AU18" s="1140"/>
      <c r="AV18" s="1140"/>
      <c r="AW18" s="1140"/>
      <c r="AX18" s="1140"/>
      <c r="AY18" s="1141"/>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2"/>
      <c r="AL19" s="1143"/>
      <c r="AM19" s="1143"/>
      <c r="AN19" s="1143"/>
      <c r="AO19" s="1143"/>
      <c r="AP19" s="1143"/>
      <c r="AQ19" s="1143"/>
      <c r="AR19" s="1143"/>
      <c r="AS19" s="1143"/>
      <c r="AT19" s="1143"/>
      <c r="AU19" s="1140"/>
      <c r="AV19" s="1140"/>
      <c r="AW19" s="1140"/>
      <c r="AX19" s="1140"/>
      <c r="AY19" s="1141"/>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2"/>
      <c r="AL20" s="1143"/>
      <c r="AM20" s="1143"/>
      <c r="AN20" s="1143"/>
      <c r="AO20" s="1143"/>
      <c r="AP20" s="1143"/>
      <c r="AQ20" s="1143"/>
      <c r="AR20" s="1143"/>
      <c r="AS20" s="1143"/>
      <c r="AT20" s="1143"/>
      <c r="AU20" s="1140"/>
      <c r="AV20" s="1140"/>
      <c r="AW20" s="1140"/>
      <c r="AX20" s="1140"/>
      <c r="AY20" s="1141"/>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2"/>
      <c r="AL21" s="1143"/>
      <c r="AM21" s="1143"/>
      <c r="AN21" s="1143"/>
      <c r="AO21" s="1143"/>
      <c r="AP21" s="1143"/>
      <c r="AQ21" s="1143"/>
      <c r="AR21" s="1143"/>
      <c r="AS21" s="1143"/>
      <c r="AT21" s="1143"/>
      <c r="AU21" s="1140"/>
      <c r="AV21" s="1140"/>
      <c r="AW21" s="1140"/>
      <c r="AX21" s="1140"/>
      <c r="AY21" s="1141"/>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76"/>
      <c r="AG22" s="1077"/>
      <c r="AH22" s="1077"/>
      <c r="AI22" s="1077"/>
      <c r="AJ22" s="1078"/>
      <c r="AK22" s="1133"/>
      <c r="AL22" s="1134"/>
      <c r="AM22" s="1134"/>
      <c r="AN22" s="1134"/>
      <c r="AO22" s="1134"/>
      <c r="AP22" s="1134"/>
      <c r="AQ22" s="1134"/>
      <c r="AR22" s="1134"/>
      <c r="AS22" s="1134"/>
      <c r="AT22" s="1134"/>
      <c r="AU22" s="1135"/>
      <c r="AV22" s="1135"/>
      <c r="AW22" s="1135"/>
      <c r="AX22" s="1135"/>
      <c r="AY22" s="1136"/>
      <c r="AZ22" s="1092" t="s">
        <v>387</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388</v>
      </c>
      <c r="B23" s="1001" t="s">
        <v>389</v>
      </c>
      <c r="C23" s="1002"/>
      <c r="D23" s="1002"/>
      <c r="E23" s="1002"/>
      <c r="F23" s="1002"/>
      <c r="G23" s="1002"/>
      <c r="H23" s="1002"/>
      <c r="I23" s="1002"/>
      <c r="J23" s="1002"/>
      <c r="K23" s="1002"/>
      <c r="L23" s="1002"/>
      <c r="M23" s="1002"/>
      <c r="N23" s="1002"/>
      <c r="O23" s="1002"/>
      <c r="P23" s="1003"/>
      <c r="Q23" s="1124">
        <v>15908</v>
      </c>
      <c r="R23" s="1125"/>
      <c r="S23" s="1125"/>
      <c r="T23" s="1125"/>
      <c r="U23" s="1125"/>
      <c r="V23" s="1125">
        <v>15006</v>
      </c>
      <c r="W23" s="1125"/>
      <c r="X23" s="1125"/>
      <c r="Y23" s="1125"/>
      <c r="Z23" s="1125"/>
      <c r="AA23" s="1125">
        <v>903</v>
      </c>
      <c r="AB23" s="1125"/>
      <c r="AC23" s="1125"/>
      <c r="AD23" s="1125"/>
      <c r="AE23" s="1126"/>
      <c r="AF23" s="1127">
        <v>832</v>
      </c>
      <c r="AG23" s="1125"/>
      <c r="AH23" s="1125"/>
      <c r="AI23" s="1125"/>
      <c r="AJ23" s="1128"/>
      <c r="AK23" s="1129"/>
      <c r="AL23" s="1130"/>
      <c r="AM23" s="1130"/>
      <c r="AN23" s="1130"/>
      <c r="AO23" s="1130"/>
      <c r="AP23" s="1125">
        <v>9416</v>
      </c>
      <c r="AQ23" s="1125"/>
      <c r="AR23" s="1125"/>
      <c r="AS23" s="1125"/>
      <c r="AT23" s="1125"/>
      <c r="AU23" s="1131"/>
      <c r="AV23" s="1131"/>
      <c r="AW23" s="1131"/>
      <c r="AX23" s="1131"/>
      <c r="AY23" s="1132"/>
      <c r="AZ23" s="1121" t="s">
        <v>390</v>
      </c>
      <c r="BA23" s="1122"/>
      <c r="BB23" s="1122"/>
      <c r="BC23" s="1122"/>
      <c r="BD23" s="1123"/>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0" t="s">
        <v>391</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19" t="s">
        <v>392</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5" t="s">
        <v>396</v>
      </c>
      <c r="AG26" s="1065"/>
      <c r="AH26" s="1065"/>
      <c r="AI26" s="1065"/>
      <c r="AJ26" s="1116"/>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7"/>
      <c r="AG27" s="1068"/>
      <c r="AH27" s="1068"/>
      <c r="AI27" s="1068"/>
      <c r="AJ27" s="1118"/>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5" t="s">
        <v>401</v>
      </c>
      <c r="C28" s="1106"/>
      <c r="D28" s="1106"/>
      <c r="E28" s="1106"/>
      <c r="F28" s="1106"/>
      <c r="G28" s="1106"/>
      <c r="H28" s="1106"/>
      <c r="I28" s="1106"/>
      <c r="J28" s="1106"/>
      <c r="K28" s="1106"/>
      <c r="L28" s="1106"/>
      <c r="M28" s="1106"/>
      <c r="N28" s="1106"/>
      <c r="O28" s="1106"/>
      <c r="P28" s="1107"/>
      <c r="Q28" s="1108">
        <v>3624</v>
      </c>
      <c r="R28" s="1109"/>
      <c r="S28" s="1109"/>
      <c r="T28" s="1109"/>
      <c r="U28" s="1109"/>
      <c r="V28" s="1109">
        <v>3483</v>
      </c>
      <c r="W28" s="1109"/>
      <c r="X28" s="1109"/>
      <c r="Y28" s="1109"/>
      <c r="Z28" s="1109"/>
      <c r="AA28" s="1109">
        <v>142</v>
      </c>
      <c r="AB28" s="1109"/>
      <c r="AC28" s="1109"/>
      <c r="AD28" s="1109"/>
      <c r="AE28" s="1110"/>
      <c r="AF28" s="1111">
        <v>142</v>
      </c>
      <c r="AG28" s="1109"/>
      <c r="AH28" s="1109"/>
      <c r="AI28" s="1109"/>
      <c r="AJ28" s="1112"/>
      <c r="AK28" s="1113">
        <v>230</v>
      </c>
      <c r="AL28" s="1114"/>
      <c r="AM28" s="1114"/>
      <c r="AN28" s="1114"/>
      <c r="AO28" s="1114"/>
      <c r="AP28" s="1039" t="s">
        <v>591</v>
      </c>
      <c r="AQ28" s="1039"/>
      <c r="AR28" s="1039"/>
      <c r="AS28" s="1039"/>
      <c r="AT28" s="1039"/>
      <c r="AU28" s="1039" t="s">
        <v>591</v>
      </c>
      <c r="AV28" s="1039"/>
      <c r="AW28" s="1039"/>
      <c r="AX28" s="1039"/>
      <c r="AY28" s="1039"/>
      <c r="AZ28" s="1039" t="s">
        <v>591</v>
      </c>
      <c r="BA28" s="1039"/>
      <c r="BB28" s="1039"/>
      <c r="BC28" s="1039"/>
      <c r="BD28" s="1039"/>
      <c r="BE28" s="1103"/>
      <c r="BF28" s="1103"/>
      <c r="BG28" s="1103"/>
      <c r="BH28" s="1103"/>
      <c r="BI28" s="1104"/>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402</v>
      </c>
      <c r="C29" s="1095"/>
      <c r="D29" s="1095"/>
      <c r="E29" s="1095"/>
      <c r="F29" s="1095"/>
      <c r="G29" s="1095"/>
      <c r="H29" s="1095"/>
      <c r="I29" s="1095"/>
      <c r="J29" s="1095"/>
      <c r="K29" s="1095"/>
      <c r="L29" s="1095"/>
      <c r="M29" s="1095"/>
      <c r="N29" s="1095"/>
      <c r="O29" s="1095"/>
      <c r="P29" s="1096"/>
      <c r="Q29" s="1100">
        <v>2823</v>
      </c>
      <c r="R29" s="1101"/>
      <c r="S29" s="1101"/>
      <c r="T29" s="1101"/>
      <c r="U29" s="1101"/>
      <c r="V29" s="1101">
        <v>2584</v>
      </c>
      <c r="W29" s="1101"/>
      <c r="X29" s="1101"/>
      <c r="Y29" s="1101"/>
      <c r="Z29" s="1101"/>
      <c r="AA29" s="1101">
        <v>240</v>
      </c>
      <c r="AB29" s="1101"/>
      <c r="AC29" s="1101"/>
      <c r="AD29" s="1101"/>
      <c r="AE29" s="1102"/>
      <c r="AF29" s="1076">
        <v>240</v>
      </c>
      <c r="AG29" s="1077"/>
      <c r="AH29" s="1077"/>
      <c r="AI29" s="1077"/>
      <c r="AJ29" s="1078"/>
      <c r="AK29" s="1037">
        <v>360</v>
      </c>
      <c r="AL29" s="1028"/>
      <c r="AM29" s="1028"/>
      <c r="AN29" s="1028"/>
      <c r="AO29" s="1028"/>
      <c r="AP29" s="1028" t="s">
        <v>592</v>
      </c>
      <c r="AQ29" s="1028"/>
      <c r="AR29" s="1028"/>
      <c r="AS29" s="1028"/>
      <c r="AT29" s="1028"/>
      <c r="AU29" s="1028" t="s">
        <v>591</v>
      </c>
      <c r="AV29" s="1028"/>
      <c r="AW29" s="1028"/>
      <c r="AX29" s="1028"/>
      <c r="AY29" s="1028"/>
      <c r="AZ29" s="1028" t="s">
        <v>591</v>
      </c>
      <c r="BA29" s="1028"/>
      <c r="BB29" s="1028"/>
      <c r="BC29" s="1028"/>
      <c r="BD29" s="1028"/>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403</v>
      </c>
      <c r="C30" s="1095"/>
      <c r="D30" s="1095"/>
      <c r="E30" s="1095"/>
      <c r="F30" s="1095"/>
      <c r="G30" s="1095"/>
      <c r="H30" s="1095"/>
      <c r="I30" s="1095"/>
      <c r="J30" s="1095"/>
      <c r="K30" s="1095"/>
      <c r="L30" s="1095"/>
      <c r="M30" s="1095"/>
      <c r="N30" s="1095"/>
      <c r="O30" s="1095"/>
      <c r="P30" s="1096"/>
      <c r="Q30" s="1100">
        <v>335</v>
      </c>
      <c r="R30" s="1101"/>
      <c r="S30" s="1101"/>
      <c r="T30" s="1101"/>
      <c r="U30" s="1101"/>
      <c r="V30" s="1101">
        <v>333</v>
      </c>
      <c r="W30" s="1101"/>
      <c r="X30" s="1101"/>
      <c r="Y30" s="1101"/>
      <c r="Z30" s="1101"/>
      <c r="AA30" s="1101">
        <v>2</v>
      </c>
      <c r="AB30" s="1101"/>
      <c r="AC30" s="1101"/>
      <c r="AD30" s="1101"/>
      <c r="AE30" s="1102"/>
      <c r="AF30" s="1076">
        <v>2</v>
      </c>
      <c r="AG30" s="1077"/>
      <c r="AH30" s="1077"/>
      <c r="AI30" s="1077"/>
      <c r="AJ30" s="1078"/>
      <c r="AK30" s="1037">
        <v>67</v>
      </c>
      <c r="AL30" s="1028"/>
      <c r="AM30" s="1028"/>
      <c r="AN30" s="1028"/>
      <c r="AO30" s="1028"/>
      <c r="AP30" s="1028" t="s">
        <v>591</v>
      </c>
      <c r="AQ30" s="1028"/>
      <c r="AR30" s="1028"/>
      <c r="AS30" s="1028"/>
      <c r="AT30" s="1028"/>
      <c r="AU30" s="1028" t="s">
        <v>591</v>
      </c>
      <c r="AV30" s="1028"/>
      <c r="AW30" s="1028"/>
      <c r="AX30" s="1028"/>
      <c r="AY30" s="1028"/>
      <c r="AZ30" s="1028" t="s">
        <v>591</v>
      </c>
      <c r="BA30" s="1028"/>
      <c r="BB30" s="1028"/>
      <c r="BC30" s="1028"/>
      <c r="BD30" s="1028"/>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404</v>
      </c>
      <c r="C31" s="1095"/>
      <c r="D31" s="1095"/>
      <c r="E31" s="1095"/>
      <c r="F31" s="1095"/>
      <c r="G31" s="1095"/>
      <c r="H31" s="1095"/>
      <c r="I31" s="1095"/>
      <c r="J31" s="1095"/>
      <c r="K31" s="1095"/>
      <c r="L31" s="1095"/>
      <c r="M31" s="1095"/>
      <c r="N31" s="1095"/>
      <c r="O31" s="1095"/>
      <c r="P31" s="1096"/>
      <c r="Q31" s="1100">
        <v>3</v>
      </c>
      <c r="R31" s="1101"/>
      <c r="S31" s="1101"/>
      <c r="T31" s="1101"/>
      <c r="U31" s="1101"/>
      <c r="V31" s="1101">
        <v>3</v>
      </c>
      <c r="W31" s="1101"/>
      <c r="X31" s="1101"/>
      <c r="Y31" s="1101"/>
      <c r="Z31" s="1101"/>
      <c r="AA31" s="1101" t="s">
        <v>581</v>
      </c>
      <c r="AB31" s="1101"/>
      <c r="AC31" s="1101"/>
      <c r="AD31" s="1101"/>
      <c r="AE31" s="1102"/>
      <c r="AF31" s="1076" t="s">
        <v>128</v>
      </c>
      <c r="AG31" s="1077"/>
      <c r="AH31" s="1077"/>
      <c r="AI31" s="1077"/>
      <c r="AJ31" s="1078"/>
      <c r="AK31" s="1037">
        <v>1</v>
      </c>
      <c r="AL31" s="1028"/>
      <c r="AM31" s="1028"/>
      <c r="AN31" s="1028"/>
      <c r="AO31" s="1028"/>
      <c r="AP31" s="1028" t="s">
        <v>591</v>
      </c>
      <c r="AQ31" s="1028"/>
      <c r="AR31" s="1028"/>
      <c r="AS31" s="1028"/>
      <c r="AT31" s="1028"/>
      <c r="AU31" s="1028" t="s">
        <v>591</v>
      </c>
      <c r="AV31" s="1028"/>
      <c r="AW31" s="1028"/>
      <c r="AX31" s="1028"/>
      <c r="AY31" s="1028"/>
      <c r="AZ31" s="1028" t="s">
        <v>591</v>
      </c>
      <c r="BA31" s="1028"/>
      <c r="BB31" s="1028"/>
      <c r="BC31" s="1028"/>
      <c r="BD31" s="1028"/>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405</v>
      </c>
      <c r="C32" s="1095"/>
      <c r="D32" s="1095"/>
      <c r="E32" s="1095"/>
      <c r="F32" s="1095"/>
      <c r="G32" s="1095"/>
      <c r="H32" s="1095"/>
      <c r="I32" s="1095"/>
      <c r="J32" s="1095"/>
      <c r="K32" s="1095"/>
      <c r="L32" s="1095"/>
      <c r="M32" s="1095"/>
      <c r="N32" s="1095"/>
      <c r="O32" s="1095"/>
      <c r="P32" s="1096"/>
      <c r="Q32" s="1100">
        <v>538</v>
      </c>
      <c r="R32" s="1101"/>
      <c r="S32" s="1101"/>
      <c r="T32" s="1101"/>
      <c r="U32" s="1101"/>
      <c r="V32" s="1101">
        <v>465</v>
      </c>
      <c r="W32" s="1101"/>
      <c r="X32" s="1101"/>
      <c r="Y32" s="1101"/>
      <c r="Z32" s="1101"/>
      <c r="AA32" s="1101">
        <v>73</v>
      </c>
      <c r="AB32" s="1101"/>
      <c r="AC32" s="1101"/>
      <c r="AD32" s="1101"/>
      <c r="AE32" s="1102"/>
      <c r="AF32" s="1076">
        <v>789</v>
      </c>
      <c r="AG32" s="1077"/>
      <c r="AH32" s="1077"/>
      <c r="AI32" s="1077"/>
      <c r="AJ32" s="1078"/>
      <c r="AK32" s="1037">
        <v>2</v>
      </c>
      <c r="AL32" s="1028"/>
      <c r="AM32" s="1028"/>
      <c r="AN32" s="1028"/>
      <c r="AO32" s="1028"/>
      <c r="AP32" s="1028">
        <v>2102</v>
      </c>
      <c r="AQ32" s="1028"/>
      <c r="AR32" s="1028"/>
      <c r="AS32" s="1028"/>
      <c r="AT32" s="1028"/>
      <c r="AU32" s="1028" t="s">
        <v>591</v>
      </c>
      <c r="AV32" s="1028"/>
      <c r="AW32" s="1028"/>
      <c r="AX32" s="1028"/>
      <c r="AY32" s="1028"/>
      <c r="AZ32" s="1028" t="s">
        <v>591</v>
      </c>
      <c r="BA32" s="1028"/>
      <c r="BB32" s="1028"/>
      <c r="BC32" s="1028"/>
      <c r="BD32" s="1028"/>
      <c r="BE32" s="1089" t="s">
        <v>406</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407</v>
      </c>
      <c r="C33" s="1095"/>
      <c r="D33" s="1095"/>
      <c r="E33" s="1095"/>
      <c r="F33" s="1095"/>
      <c r="G33" s="1095"/>
      <c r="H33" s="1095"/>
      <c r="I33" s="1095"/>
      <c r="J33" s="1095"/>
      <c r="K33" s="1095"/>
      <c r="L33" s="1095"/>
      <c r="M33" s="1095"/>
      <c r="N33" s="1095"/>
      <c r="O33" s="1095"/>
      <c r="P33" s="1096"/>
      <c r="Q33" s="1100">
        <v>361</v>
      </c>
      <c r="R33" s="1101"/>
      <c r="S33" s="1101"/>
      <c r="T33" s="1101"/>
      <c r="U33" s="1101"/>
      <c r="V33" s="1101">
        <v>337</v>
      </c>
      <c r="W33" s="1101"/>
      <c r="X33" s="1101"/>
      <c r="Y33" s="1101"/>
      <c r="Z33" s="1101"/>
      <c r="AA33" s="1101">
        <v>24</v>
      </c>
      <c r="AB33" s="1101"/>
      <c r="AC33" s="1101"/>
      <c r="AD33" s="1101"/>
      <c r="AE33" s="1102"/>
      <c r="AF33" s="1076">
        <v>94</v>
      </c>
      <c r="AG33" s="1077"/>
      <c r="AH33" s="1077"/>
      <c r="AI33" s="1077"/>
      <c r="AJ33" s="1078"/>
      <c r="AK33" s="1037">
        <v>370</v>
      </c>
      <c r="AL33" s="1028"/>
      <c r="AM33" s="1028"/>
      <c r="AN33" s="1028"/>
      <c r="AO33" s="1028"/>
      <c r="AP33" s="1028">
        <v>7964</v>
      </c>
      <c r="AQ33" s="1028"/>
      <c r="AR33" s="1028"/>
      <c r="AS33" s="1028"/>
      <c r="AT33" s="1028"/>
      <c r="AU33" s="1028">
        <v>5376</v>
      </c>
      <c r="AV33" s="1028"/>
      <c r="AW33" s="1028"/>
      <c r="AX33" s="1028"/>
      <c r="AY33" s="1028"/>
      <c r="AZ33" s="1028" t="s">
        <v>591</v>
      </c>
      <c r="BA33" s="1028"/>
      <c r="BB33" s="1028"/>
      <c r="BC33" s="1028"/>
      <c r="BD33" s="1028"/>
      <c r="BE33" s="1089" t="s">
        <v>408</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388</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1266</v>
      </c>
      <c r="AG63" s="1016"/>
      <c r="AH63" s="1016"/>
      <c r="AI63" s="1016"/>
      <c r="AJ63" s="1087"/>
      <c r="AK63" s="1088"/>
      <c r="AL63" s="1020"/>
      <c r="AM63" s="1020"/>
      <c r="AN63" s="1020"/>
      <c r="AO63" s="1020"/>
      <c r="AP63" s="1016">
        <v>10066</v>
      </c>
      <c r="AQ63" s="1016"/>
      <c r="AR63" s="1016"/>
      <c r="AS63" s="1016"/>
      <c r="AT63" s="1016"/>
      <c r="AU63" s="1016">
        <v>5376</v>
      </c>
      <c r="AV63" s="1016"/>
      <c r="AW63" s="1016"/>
      <c r="AX63" s="1016"/>
      <c r="AY63" s="1016"/>
      <c r="AZ63" s="1082"/>
      <c r="BA63" s="1082"/>
      <c r="BB63" s="1082"/>
      <c r="BC63" s="1082"/>
      <c r="BD63" s="1082"/>
      <c r="BE63" s="1017"/>
      <c r="BF63" s="1017"/>
      <c r="BG63" s="1017"/>
      <c r="BH63" s="1017"/>
      <c r="BI63" s="1018"/>
      <c r="BJ63" s="1083" t="s">
        <v>137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412</v>
      </c>
      <c r="B66" s="1053"/>
      <c r="C66" s="1053"/>
      <c r="D66" s="1053"/>
      <c r="E66" s="1053"/>
      <c r="F66" s="1053"/>
      <c r="G66" s="1053"/>
      <c r="H66" s="1053"/>
      <c r="I66" s="1053"/>
      <c r="J66" s="1053"/>
      <c r="K66" s="1053"/>
      <c r="L66" s="1053"/>
      <c r="M66" s="1053"/>
      <c r="N66" s="1053"/>
      <c r="O66" s="1053"/>
      <c r="P66" s="1054"/>
      <c r="Q66" s="1058" t="s">
        <v>413</v>
      </c>
      <c r="R66" s="1059"/>
      <c r="S66" s="1059"/>
      <c r="T66" s="1059"/>
      <c r="U66" s="1060"/>
      <c r="V66" s="1058" t="s">
        <v>414</v>
      </c>
      <c r="W66" s="1059"/>
      <c r="X66" s="1059"/>
      <c r="Y66" s="1059"/>
      <c r="Z66" s="1060"/>
      <c r="AA66" s="1058" t="s">
        <v>415</v>
      </c>
      <c r="AB66" s="1059"/>
      <c r="AC66" s="1059"/>
      <c r="AD66" s="1059"/>
      <c r="AE66" s="1060"/>
      <c r="AF66" s="1064" t="s">
        <v>416</v>
      </c>
      <c r="AG66" s="1065"/>
      <c r="AH66" s="1065"/>
      <c r="AI66" s="1065"/>
      <c r="AJ66" s="1066"/>
      <c r="AK66" s="1058" t="s">
        <v>417</v>
      </c>
      <c r="AL66" s="1053"/>
      <c r="AM66" s="1053"/>
      <c r="AN66" s="1053"/>
      <c r="AO66" s="1054"/>
      <c r="AP66" s="1058" t="s">
        <v>418</v>
      </c>
      <c r="AQ66" s="1059"/>
      <c r="AR66" s="1059"/>
      <c r="AS66" s="1059"/>
      <c r="AT66" s="1060"/>
      <c r="AU66" s="1058" t="s">
        <v>419</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582</v>
      </c>
      <c r="C68" s="1043"/>
      <c r="D68" s="1043"/>
      <c r="E68" s="1043"/>
      <c r="F68" s="1043"/>
      <c r="G68" s="1043"/>
      <c r="H68" s="1043"/>
      <c r="I68" s="1043"/>
      <c r="J68" s="1043"/>
      <c r="K68" s="1043"/>
      <c r="L68" s="1043"/>
      <c r="M68" s="1043"/>
      <c r="N68" s="1043"/>
      <c r="O68" s="1043"/>
      <c r="P68" s="1044"/>
      <c r="Q68" s="1045">
        <v>189</v>
      </c>
      <c r="R68" s="1039"/>
      <c r="S68" s="1039"/>
      <c r="T68" s="1039"/>
      <c r="U68" s="1039"/>
      <c r="V68" s="1039">
        <v>154</v>
      </c>
      <c r="W68" s="1039"/>
      <c r="X68" s="1039"/>
      <c r="Y68" s="1039"/>
      <c r="Z68" s="1039"/>
      <c r="AA68" s="1039">
        <v>35</v>
      </c>
      <c r="AB68" s="1039"/>
      <c r="AC68" s="1039"/>
      <c r="AD68" s="1039"/>
      <c r="AE68" s="1039"/>
      <c r="AF68" s="1039">
        <v>35</v>
      </c>
      <c r="AG68" s="1039"/>
      <c r="AH68" s="1039"/>
      <c r="AI68" s="1039"/>
      <c r="AJ68" s="1039"/>
      <c r="AK68" s="1039">
        <v>41</v>
      </c>
      <c r="AL68" s="1039"/>
      <c r="AM68" s="1039"/>
      <c r="AN68" s="1039"/>
      <c r="AO68" s="1039"/>
      <c r="AP68" s="1039" t="s">
        <v>591</v>
      </c>
      <c r="AQ68" s="1039"/>
      <c r="AR68" s="1039"/>
      <c r="AS68" s="1039"/>
      <c r="AT68" s="1039"/>
      <c r="AU68" s="1039" t="s">
        <v>591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583</v>
      </c>
      <c r="C69" s="1032"/>
      <c r="D69" s="1032"/>
      <c r="E69" s="1032"/>
      <c r="F69" s="1032"/>
      <c r="G69" s="1032"/>
      <c r="H69" s="1032"/>
      <c r="I69" s="1032"/>
      <c r="J69" s="1032"/>
      <c r="K69" s="1032"/>
      <c r="L69" s="1032"/>
      <c r="M69" s="1032"/>
      <c r="N69" s="1032"/>
      <c r="O69" s="1032"/>
      <c r="P69" s="1033"/>
      <c r="Q69" s="1034">
        <v>4783</v>
      </c>
      <c r="R69" s="1028"/>
      <c r="S69" s="1028"/>
      <c r="T69" s="1028"/>
      <c r="U69" s="1028"/>
      <c r="V69" s="1028">
        <v>4101</v>
      </c>
      <c r="W69" s="1028"/>
      <c r="X69" s="1028"/>
      <c r="Y69" s="1028"/>
      <c r="Z69" s="1028"/>
      <c r="AA69" s="1028">
        <v>682</v>
      </c>
      <c r="AB69" s="1028"/>
      <c r="AC69" s="1028"/>
      <c r="AD69" s="1028"/>
      <c r="AE69" s="1028"/>
      <c r="AF69" s="1028">
        <v>682</v>
      </c>
      <c r="AG69" s="1028"/>
      <c r="AH69" s="1028"/>
      <c r="AI69" s="1028"/>
      <c r="AJ69" s="1028"/>
      <c r="AK69" s="1028" t="s">
        <v>591</v>
      </c>
      <c r="AL69" s="1028"/>
      <c r="AM69" s="1028"/>
      <c r="AN69" s="1028"/>
      <c r="AO69" s="1028"/>
      <c r="AP69" s="1028" t="s">
        <v>591</v>
      </c>
      <c r="AQ69" s="1028"/>
      <c r="AR69" s="1028"/>
      <c r="AS69" s="1028"/>
      <c r="AT69" s="1028"/>
      <c r="AU69" s="1028" t="s">
        <v>591</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584</v>
      </c>
      <c r="C70" s="1032"/>
      <c r="D70" s="1032"/>
      <c r="E70" s="1032"/>
      <c r="F70" s="1032"/>
      <c r="G70" s="1032"/>
      <c r="H70" s="1032"/>
      <c r="I70" s="1032"/>
      <c r="J70" s="1032"/>
      <c r="K70" s="1032"/>
      <c r="L70" s="1032"/>
      <c r="M70" s="1032"/>
      <c r="N70" s="1032"/>
      <c r="O70" s="1032"/>
      <c r="P70" s="1033"/>
      <c r="Q70" s="1034">
        <v>3243</v>
      </c>
      <c r="R70" s="1028"/>
      <c r="S70" s="1028"/>
      <c r="T70" s="1028"/>
      <c r="U70" s="1028"/>
      <c r="V70" s="1028">
        <v>3111</v>
      </c>
      <c r="W70" s="1028"/>
      <c r="X70" s="1028"/>
      <c r="Y70" s="1028"/>
      <c r="Z70" s="1028"/>
      <c r="AA70" s="1028">
        <v>132</v>
      </c>
      <c r="AB70" s="1028"/>
      <c r="AC70" s="1028"/>
      <c r="AD70" s="1028"/>
      <c r="AE70" s="1028"/>
      <c r="AF70" s="1028">
        <v>6</v>
      </c>
      <c r="AG70" s="1028"/>
      <c r="AH70" s="1028"/>
      <c r="AI70" s="1028"/>
      <c r="AJ70" s="1028"/>
      <c r="AK70" s="1028">
        <v>45</v>
      </c>
      <c r="AL70" s="1028"/>
      <c r="AM70" s="1028"/>
      <c r="AN70" s="1028"/>
      <c r="AO70" s="1028"/>
      <c r="AP70" s="1028" t="s">
        <v>591</v>
      </c>
      <c r="AQ70" s="1028"/>
      <c r="AR70" s="1028"/>
      <c r="AS70" s="1028"/>
      <c r="AT70" s="1028"/>
      <c r="AU70" s="1028" t="s">
        <v>591</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585</v>
      </c>
      <c r="C71" s="1032"/>
      <c r="D71" s="1032"/>
      <c r="E71" s="1032"/>
      <c r="F71" s="1032"/>
      <c r="G71" s="1032"/>
      <c r="H71" s="1032"/>
      <c r="I71" s="1032"/>
      <c r="J71" s="1032"/>
      <c r="K71" s="1032"/>
      <c r="L71" s="1032"/>
      <c r="M71" s="1032"/>
      <c r="N71" s="1032"/>
      <c r="O71" s="1032"/>
      <c r="P71" s="1033"/>
      <c r="Q71" s="1034">
        <v>245465</v>
      </c>
      <c r="R71" s="1028"/>
      <c r="S71" s="1028"/>
      <c r="T71" s="1028"/>
      <c r="U71" s="1028"/>
      <c r="V71" s="1028">
        <v>232795</v>
      </c>
      <c r="W71" s="1028"/>
      <c r="X71" s="1028"/>
      <c r="Y71" s="1028"/>
      <c r="Z71" s="1028"/>
      <c r="AA71" s="1028">
        <v>12670</v>
      </c>
      <c r="AB71" s="1028"/>
      <c r="AC71" s="1028"/>
      <c r="AD71" s="1028"/>
      <c r="AE71" s="1028"/>
      <c r="AF71" s="1028">
        <v>12670</v>
      </c>
      <c r="AG71" s="1028"/>
      <c r="AH71" s="1028"/>
      <c r="AI71" s="1028"/>
      <c r="AJ71" s="1028"/>
      <c r="AK71" s="1028">
        <v>2278</v>
      </c>
      <c r="AL71" s="1028"/>
      <c r="AM71" s="1028"/>
      <c r="AN71" s="1028"/>
      <c r="AO71" s="1028"/>
      <c r="AP71" s="1028" t="s">
        <v>591</v>
      </c>
      <c r="AQ71" s="1028"/>
      <c r="AR71" s="1028"/>
      <c r="AS71" s="1028"/>
      <c r="AT71" s="1028"/>
      <c r="AU71" s="1028" t="s">
        <v>591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388</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13393</v>
      </c>
      <c r="AG88" s="1016"/>
      <c r="AH88" s="1016"/>
      <c r="AI88" s="1016"/>
      <c r="AJ88" s="1016"/>
      <c r="AK88" s="1020"/>
      <c r="AL88" s="1020"/>
      <c r="AM88" s="1020"/>
      <c r="AN88" s="1020"/>
      <c r="AO88" s="1020"/>
      <c r="AP88" s="1016" t="s">
        <v>591</v>
      </c>
      <c r="AQ88" s="1016"/>
      <c r="AR88" s="1016"/>
      <c r="AS88" s="1016"/>
      <c r="AT88" s="1016"/>
      <c r="AU88" s="1016" t="s">
        <v>591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235</v>
      </c>
      <c r="CS102" s="1008"/>
      <c r="CT102" s="1008"/>
      <c r="CU102" s="1008"/>
      <c r="CV102" s="1009"/>
      <c r="CW102" s="1007">
        <v>59</v>
      </c>
      <c r="CX102" s="1008"/>
      <c r="CY102" s="1008"/>
      <c r="CZ102" s="1008"/>
      <c r="DA102" s="1009"/>
      <c r="DB102" s="1007" t="s">
        <v>594</v>
      </c>
      <c r="DC102" s="1008"/>
      <c r="DD102" s="1008"/>
      <c r="DE102" s="1008"/>
      <c r="DF102" s="1009"/>
      <c r="DG102" s="1007" t="s">
        <v>594</v>
      </c>
      <c r="DH102" s="1008"/>
      <c r="DI102" s="1008"/>
      <c r="DJ102" s="1008"/>
      <c r="DK102" s="1009"/>
      <c r="DL102" s="1007" t="s">
        <v>594</v>
      </c>
      <c r="DM102" s="1008"/>
      <c r="DN102" s="1008"/>
      <c r="DO102" s="1008"/>
      <c r="DP102" s="1009"/>
      <c r="DQ102" s="1007" t="s">
        <v>594</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304</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304</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304</v>
      </c>
      <c r="DR109" s="951"/>
      <c r="DS109" s="951"/>
      <c r="DT109" s="951"/>
      <c r="DU109" s="952"/>
      <c r="DV109" s="953" t="s">
        <v>431</v>
      </c>
      <c r="DW109" s="951"/>
      <c r="DX109" s="951"/>
      <c r="DY109" s="951"/>
      <c r="DZ109" s="982"/>
    </row>
    <row r="110" spans="1:131" s="248" customFormat="1" ht="26.25" customHeight="1" x14ac:dyDescent="0.15">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956483</v>
      </c>
      <c r="AB110" s="944"/>
      <c r="AC110" s="944"/>
      <c r="AD110" s="944"/>
      <c r="AE110" s="945"/>
      <c r="AF110" s="946">
        <v>902013</v>
      </c>
      <c r="AG110" s="944"/>
      <c r="AH110" s="944"/>
      <c r="AI110" s="944"/>
      <c r="AJ110" s="945"/>
      <c r="AK110" s="946">
        <v>895991</v>
      </c>
      <c r="AL110" s="944"/>
      <c r="AM110" s="944"/>
      <c r="AN110" s="944"/>
      <c r="AO110" s="945"/>
      <c r="AP110" s="947">
        <v>13.3</v>
      </c>
      <c r="AQ110" s="948"/>
      <c r="AR110" s="948"/>
      <c r="AS110" s="948"/>
      <c r="AT110" s="949"/>
      <c r="AU110" s="983" t="s">
        <v>73</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9893935</v>
      </c>
      <c r="BR110" s="891"/>
      <c r="BS110" s="891"/>
      <c r="BT110" s="891"/>
      <c r="BU110" s="891"/>
      <c r="BV110" s="891">
        <v>9643138</v>
      </c>
      <c r="BW110" s="891"/>
      <c r="BX110" s="891"/>
      <c r="BY110" s="891"/>
      <c r="BZ110" s="891"/>
      <c r="CA110" s="891">
        <v>9415874</v>
      </c>
      <c r="CB110" s="891"/>
      <c r="CC110" s="891"/>
      <c r="CD110" s="891"/>
      <c r="CE110" s="891"/>
      <c r="CF110" s="915">
        <v>139.6</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437</v>
      </c>
      <c r="DH110" s="891"/>
      <c r="DI110" s="891"/>
      <c r="DJ110" s="891"/>
      <c r="DK110" s="891"/>
      <c r="DL110" s="891" t="s">
        <v>437</v>
      </c>
      <c r="DM110" s="891"/>
      <c r="DN110" s="891"/>
      <c r="DO110" s="891"/>
      <c r="DP110" s="891"/>
      <c r="DQ110" s="891" t="s">
        <v>137</v>
      </c>
      <c r="DR110" s="891"/>
      <c r="DS110" s="891"/>
      <c r="DT110" s="891"/>
      <c r="DU110" s="891"/>
      <c r="DV110" s="892" t="s">
        <v>137</v>
      </c>
      <c r="DW110" s="892"/>
      <c r="DX110" s="892"/>
      <c r="DY110" s="892"/>
      <c r="DZ110" s="893"/>
    </row>
    <row r="111" spans="1:131" s="248" customFormat="1" ht="26.25" customHeight="1" x14ac:dyDescent="0.15">
      <c r="A111" s="820" t="s">
        <v>438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390</v>
      </c>
      <c r="AB111" s="972"/>
      <c r="AC111" s="972"/>
      <c r="AD111" s="972"/>
      <c r="AE111" s="973"/>
      <c r="AF111" s="974" t="s">
        <v>137</v>
      </c>
      <c r="AG111" s="972"/>
      <c r="AH111" s="972"/>
      <c r="AI111" s="972"/>
      <c r="AJ111" s="973"/>
      <c r="AK111" s="974" t="s">
        <v>137</v>
      </c>
      <c r="AL111" s="972"/>
      <c r="AM111" s="972"/>
      <c r="AN111" s="972"/>
      <c r="AO111" s="973"/>
      <c r="AP111" s="975" t="s">
        <v>137</v>
      </c>
      <c r="AQ111" s="976"/>
      <c r="AR111" s="976"/>
      <c r="AS111" s="976"/>
      <c r="AT111" s="977"/>
      <c r="AU111" s="985"/>
      <c r="AV111" s="986"/>
      <c r="AW111" s="986"/>
      <c r="AX111" s="986"/>
      <c r="AY111" s="986"/>
      <c r="AZ111" s="861" t="s">
        <v>439</v>
      </c>
      <c r="BA111" s="796"/>
      <c r="BB111" s="796"/>
      <c r="BC111" s="796"/>
      <c r="BD111" s="796"/>
      <c r="BE111" s="796"/>
      <c r="BF111" s="796"/>
      <c r="BG111" s="796"/>
      <c r="BH111" s="796"/>
      <c r="BI111" s="796"/>
      <c r="BJ111" s="796"/>
      <c r="BK111" s="796"/>
      <c r="BL111" s="796"/>
      <c r="BM111" s="796"/>
      <c r="BN111" s="796"/>
      <c r="BO111" s="796"/>
      <c r="BP111" s="797"/>
      <c r="BQ111" s="862" t="s">
        <v>390</v>
      </c>
      <c r="BR111" s="863"/>
      <c r="BS111" s="863"/>
      <c r="BT111" s="863"/>
      <c r="BU111" s="863"/>
      <c r="BV111" s="863" t="s">
        <v>137</v>
      </c>
      <c r="BW111" s="863"/>
      <c r="BX111" s="863"/>
      <c r="BY111" s="863"/>
      <c r="BZ111" s="863"/>
      <c r="CA111" s="863" t="s">
        <v>390</v>
      </c>
      <c r="CB111" s="863"/>
      <c r="CC111" s="863"/>
      <c r="CD111" s="863"/>
      <c r="CE111" s="863"/>
      <c r="CF111" s="924" t="s">
        <v>390</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390</v>
      </c>
      <c r="DH111" s="863"/>
      <c r="DI111" s="863"/>
      <c r="DJ111" s="863"/>
      <c r="DK111" s="863"/>
      <c r="DL111" s="863" t="s">
        <v>390</v>
      </c>
      <c r="DM111" s="863"/>
      <c r="DN111" s="863"/>
      <c r="DO111" s="863"/>
      <c r="DP111" s="863"/>
      <c r="DQ111" s="863" t="s">
        <v>390</v>
      </c>
      <c r="DR111" s="863"/>
      <c r="DS111" s="863"/>
      <c r="DT111" s="863"/>
      <c r="DU111" s="863"/>
      <c r="DV111" s="840" t="s">
        <v>390</v>
      </c>
      <c r="DW111" s="840"/>
      <c r="DX111" s="840"/>
      <c r="DY111" s="840"/>
      <c r="DZ111" s="841"/>
    </row>
    <row r="112" spans="1:131" s="248" customFormat="1" ht="26.25" customHeight="1" x14ac:dyDescent="0.15">
      <c r="A112" s="965" t="s">
        <v>441</v>
      </c>
      <c r="B112" s="966"/>
      <c r="C112" s="796" t="s">
        <v>442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137</v>
      </c>
      <c r="AB112" s="826"/>
      <c r="AC112" s="826"/>
      <c r="AD112" s="826"/>
      <c r="AE112" s="827"/>
      <c r="AF112" s="828" t="s">
        <v>137</v>
      </c>
      <c r="AG112" s="826"/>
      <c r="AH112" s="826"/>
      <c r="AI112" s="826"/>
      <c r="AJ112" s="827"/>
      <c r="AK112" s="828" t="s">
        <v>137</v>
      </c>
      <c r="AL112" s="826"/>
      <c r="AM112" s="826"/>
      <c r="AN112" s="826"/>
      <c r="AO112" s="827"/>
      <c r="AP112" s="873" t="s">
        <v>137</v>
      </c>
      <c r="AQ112" s="874"/>
      <c r="AR112" s="874"/>
      <c r="AS112" s="874"/>
      <c r="AT112" s="875"/>
      <c r="AU112" s="985"/>
      <c r="AV112" s="986"/>
      <c r="AW112" s="986"/>
      <c r="AX112" s="986"/>
      <c r="AY112" s="986"/>
      <c r="AZ112" s="861" t="s">
        <v>443</v>
      </c>
      <c r="BA112" s="796"/>
      <c r="BB112" s="796"/>
      <c r="BC112" s="796"/>
      <c r="BD112" s="796"/>
      <c r="BE112" s="796"/>
      <c r="BF112" s="796"/>
      <c r="BG112" s="796"/>
      <c r="BH112" s="796"/>
      <c r="BI112" s="796"/>
      <c r="BJ112" s="796"/>
      <c r="BK112" s="796"/>
      <c r="BL112" s="796"/>
      <c r="BM112" s="796"/>
      <c r="BN112" s="796"/>
      <c r="BO112" s="796"/>
      <c r="BP112" s="797"/>
      <c r="BQ112" s="862">
        <v>5047150</v>
      </c>
      <c r="BR112" s="863"/>
      <c r="BS112" s="863"/>
      <c r="BT112" s="863"/>
      <c r="BU112" s="863"/>
      <c r="BV112" s="863">
        <v>5201291</v>
      </c>
      <c r="BW112" s="863"/>
      <c r="BX112" s="863"/>
      <c r="BY112" s="863"/>
      <c r="BZ112" s="863"/>
      <c r="CA112" s="863">
        <v>5375693</v>
      </c>
      <c r="CB112" s="863"/>
      <c r="CC112" s="863"/>
      <c r="CD112" s="863"/>
      <c r="CE112" s="863"/>
      <c r="CF112" s="924">
        <v>79.7</v>
      </c>
      <c r="CG112" s="925"/>
      <c r="CH112" s="925"/>
      <c r="CI112" s="925"/>
      <c r="CJ112" s="925"/>
      <c r="CK112" s="980"/>
      <c r="CL112" s="867"/>
      <c r="CM112" s="870" t="s">
        <v>444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137</v>
      </c>
      <c r="DH112" s="863"/>
      <c r="DI112" s="863"/>
      <c r="DJ112" s="863"/>
      <c r="DK112" s="863"/>
      <c r="DL112" s="863" t="s">
        <v>137</v>
      </c>
      <c r="DM112" s="863"/>
      <c r="DN112" s="863"/>
      <c r="DO112" s="863"/>
      <c r="DP112" s="863"/>
      <c r="DQ112" s="863" t="s">
        <v>137</v>
      </c>
      <c r="DR112" s="863"/>
      <c r="DS112" s="863"/>
      <c r="DT112" s="863"/>
      <c r="DU112" s="863"/>
      <c r="DV112" s="840" t="s">
        <v>137</v>
      </c>
      <c r="DW112" s="840"/>
      <c r="DX112" s="840"/>
      <c r="DY112" s="840"/>
      <c r="DZ112" s="841"/>
    </row>
    <row r="113" spans="1:130" s="248" customFormat="1" ht="26.25" customHeight="1" x14ac:dyDescent="0.15">
      <c r="A113" s="967"/>
      <c r="B113" s="968"/>
      <c r="C113" s="796" t="s">
        <v>445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321858</v>
      </c>
      <c r="AB113" s="972"/>
      <c r="AC113" s="972"/>
      <c r="AD113" s="972"/>
      <c r="AE113" s="973"/>
      <c r="AF113" s="974">
        <v>333750</v>
      </c>
      <c r="AG113" s="972"/>
      <c r="AH113" s="972"/>
      <c r="AI113" s="972"/>
      <c r="AJ113" s="973"/>
      <c r="AK113" s="974">
        <v>297036</v>
      </c>
      <c r="AL113" s="972"/>
      <c r="AM113" s="972"/>
      <c r="AN113" s="972"/>
      <c r="AO113" s="973"/>
      <c r="AP113" s="975">
        <v>4.4000000000000004</v>
      </c>
      <c r="AQ113" s="976"/>
      <c r="AR113" s="976"/>
      <c r="AS113" s="976"/>
      <c r="AT113" s="977"/>
      <c r="AU113" s="985"/>
      <c r="AV113" s="986"/>
      <c r="AW113" s="986"/>
      <c r="AX113" s="986"/>
      <c r="AY113" s="986"/>
      <c r="AZ113" s="861" t="s">
        <v>446</v>
      </c>
      <c r="BA113" s="796"/>
      <c r="BB113" s="796"/>
      <c r="BC113" s="796"/>
      <c r="BD113" s="796"/>
      <c r="BE113" s="796"/>
      <c r="BF113" s="796"/>
      <c r="BG113" s="796"/>
      <c r="BH113" s="796"/>
      <c r="BI113" s="796"/>
      <c r="BJ113" s="796"/>
      <c r="BK113" s="796"/>
      <c r="BL113" s="796"/>
      <c r="BM113" s="796"/>
      <c r="BN113" s="796"/>
      <c r="BO113" s="796"/>
      <c r="BP113" s="797"/>
      <c r="BQ113" s="862" t="s">
        <v>137</v>
      </c>
      <c r="BR113" s="863"/>
      <c r="BS113" s="863"/>
      <c r="BT113" s="863"/>
      <c r="BU113" s="863"/>
      <c r="BV113" s="863" t="s">
        <v>137</v>
      </c>
      <c r="BW113" s="863"/>
      <c r="BX113" s="863"/>
      <c r="BY113" s="863"/>
      <c r="BZ113" s="863"/>
      <c r="CA113" s="863" t="s">
        <v>137</v>
      </c>
      <c r="CB113" s="863"/>
      <c r="CC113" s="863"/>
      <c r="CD113" s="863"/>
      <c r="CE113" s="863"/>
      <c r="CF113" s="924" t="s">
        <v>137</v>
      </c>
      <c r="CG113" s="925"/>
      <c r="CH113" s="925"/>
      <c r="CI113" s="925"/>
      <c r="CJ113" s="925"/>
      <c r="CK113" s="980"/>
      <c r="CL113" s="867"/>
      <c r="CM113" s="870" t="s">
        <v>447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137</v>
      </c>
      <c r="DH113" s="826"/>
      <c r="DI113" s="826"/>
      <c r="DJ113" s="826"/>
      <c r="DK113" s="827"/>
      <c r="DL113" s="828" t="s">
        <v>137</v>
      </c>
      <c r="DM113" s="826"/>
      <c r="DN113" s="826"/>
      <c r="DO113" s="826"/>
      <c r="DP113" s="827"/>
      <c r="DQ113" s="828" t="s">
        <v>137</v>
      </c>
      <c r="DR113" s="826"/>
      <c r="DS113" s="826"/>
      <c r="DT113" s="826"/>
      <c r="DU113" s="827"/>
      <c r="DV113" s="873" t="s">
        <v>137</v>
      </c>
      <c r="DW113" s="874"/>
      <c r="DX113" s="874"/>
      <c r="DY113" s="874"/>
      <c r="DZ113" s="875"/>
    </row>
    <row r="114" spans="1:130" s="248" customFormat="1" ht="26.25" customHeight="1" x14ac:dyDescent="0.15">
      <c r="A114" s="967"/>
      <c r="B114" s="968"/>
      <c r="C114" s="796" t="s">
        <v>448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137</v>
      </c>
      <c r="AB114" s="826"/>
      <c r="AC114" s="826"/>
      <c r="AD114" s="826"/>
      <c r="AE114" s="827"/>
      <c r="AF114" s="828" t="s">
        <v>137</v>
      </c>
      <c r="AG114" s="826"/>
      <c r="AH114" s="826"/>
      <c r="AI114" s="826"/>
      <c r="AJ114" s="827"/>
      <c r="AK114" s="828" t="s">
        <v>137</v>
      </c>
      <c r="AL114" s="826"/>
      <c r="AM114" s="826"/>
      <c r="AN114" s="826"/>
      <c r="AO114" s="827"/>
      <c r="AP114" s="873" t="s">
        <v>137</v>
      </c>
      <c r="AQ114" s="874"/>
      <c r="AR114" s="874"/>
      <c r="AS114" s="874"/>
      <c r="AT114" s="875"/>
      <c r="AU114" s="985"/>
      <c r="AV114" s="986"/>
      <c r="AW114" s="986"/>
      <c r="AX114" s="986"/>
      <c r="AY114" s="986"/>
      <c r="AZ114" s="861" t="s">
        <v>449</v>
      </c>
      <c r="BA114" s="796"/>
      <c r="BB114" s="796"/>
      <c r="BC114" s="796"/>
      <c r="BD114" s="796"/>
      <c r="BE114" s="796"/>
      <c r="BF114" s="796"/>
      <c r="BG114" s="796"/>
      <c r="BH114" s="796"/>
      <c r="BI114" s="796"/>
      <c r="BJ114" s="796"/>
      <c r="BK114" s="796"/>
      <c r="BL114" s="796"/>
      <c r="BM114" s="796"/>
      <c r="BN114" s="796"/>
      <c r="BO114" s="796"/>
      <c r="BP114" s="797"/>
      <c r="BQ114" s="862" t="s">
        <v>137</v>
      </c>
      <c r="BR114" s="863"/>
      <c r="BS114" s="863"/>
      <c r="BT114" s="863"/>
      <c r="BU114" s="863"/>
      <c r="BV114" s="863" t="s">
        <v>137</v>
      </c>
      <c r="BW114" s="863"/>
      <c r="BX114" s="863"/>
      <c r="BY114" s="863"/>
      <c r="BZ114" s="863"/>
      <c r="CA114" s="863" t="s">
        <v>137</v>
      </c>
      <c r="CB114" s="863"/>
      <c r="CC114" s="863"/>
      <c r="CD114" s="863"/>
      <c r="CE114" s="863"/>
      <c r="CF114" s="924" t="s">
        <v>137</v>
      </c>
      <c r="CG114" s="925"/>
      <c r="CH114" s="925"/>
      <c r="CI114" s="925"/>
      <c r="CJ114" s="925"/>
      <c r="CK114" s="980"/>
      <c r="CL114" s="867"/>
      <c r="CM114" s="870" t="s">
        <v>450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137</v>
      </c>
      <c r="DH114" s="826"/>
      <c r="DI114" s="826"/>
      <c r="DJ114" s="826"/>
      <c r="DK114" s="827"/>
      <c r="DL114" s="828" t="s">
        <v>137</v>
      </c>
      <c r="DM114" s="826"/>
      <c r="DN114" s="826"/>
      <c r="DO114" s="826"/>
      <c r="DP114" s="827"/>
      <c r="DQ114" s="828" t="s">
        <v>137</v>
      </c>
      <c r="DR114" s="826"/>
      <c r="DS114" s="826"/>
      <c r="DT114" s="826"/>
      <c r="DU114" s="827"/>
      <c r="DV114" s="873" t="s">
        <v>137</v>
      </c>
      <c r="DW114" s="874"/>
      <c r="DX114" s="874"/>
      <c r="DY114" s="874"/>
      <c r="DZ114" s="875"/>
    </row>
    <row r="115" spans="1:130" s="248" customFormat="1" ht="26.25" customHeight="1" x14ac:dyDescent="0.15">
      <c r="A115" s="967"/>
      <c r="B115" s="968"/>
      <c r="C115" s="796" t="s">
        <v>451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137</v>
      </c>
      <c r="AB115" s="972"/>
      <c r="AC115" s="972"/>
      <c r="AD115" s="972"/>
      <c r="AE115" s="973"/>
      <c r="AF115" s="974" t="s">
        <v>137</v>
      </c>
      <c r="AG115" s="972"/>
      <c r="AH115" s="972"/>
      <c r="AI115" s="972"/>
      <c r="AJ115" s="973"/>
      <c r="AK115" s="974" t="s">
        <v>137</v>
      </c>
      <c r="AL115" s="972"/>
      <c r="AM115" s="972"/>
      <c r="AN115" s="972"/>
      <c r="AO115" s="973"/>
      <c r="AP115" s="975" t="s">
        <v>137</v>
      </c>
      <c r="AQ115" s="976"/>
      <c r="AR115" s="976"/>
      <c r="AS115" s="976"/>
      <c r="AT115" s="977"/>
      <c r="AU115" s="985"/>
      <c r="AV115" s="986"/>
      <c r="AW115" s="986"/>
      <c r="AX115" s="986"/>
      <c r="AY115" s="986"/>
      <c r="AZ115" s="861" t="s">
        <v>452</v>
      </c>
      <c r="BA115" s="796"/>
      <c r="BB115" s="796"/>
      <c r="BC115" s="796"/>
      <c r="BD115" s="796"/>
      <c r="BE115" s="796"/>
      <c r="BF115" s="796"/>
      <c r="BG115" s="796"/>
      <c r="BH115" s="796"/>
      <c r="BI115" s="796"/>
      <c r="BJ115" s="796"/>
      <c r="BK115" s="796"/>
      <c r="BL115" s="796"/>
      <c r="BM115" s="796"/>
      <c r="BN115" s="796"/>
      <c r="BO115" s="796"/>
      <c r="BP115" s="797"/>
      <c r="BQ115" s="862">
        <v>4669</v>
      </c>
      <c r="BR115" s="863"/>
      <c r="BS115" s="863"/>
      <c r="BT115" s="863"/>
      <c r="BU115" s="863"/>
      <c r="BV115" s="863">
        <v>17601</v>
      </c>
      <c r="BW115" s="863"/>
      <c r="BX115" s="863"/>
      <c r="BY115" s="863"/>
      <c r="BZ115" s="863"/>
      <c r="CA115" s="863">
        <v>1471</v>
      </c>
      <c r="CB115" s="863"/>
      <c r="CC115" s="863"/>
      <c r="CD115" s="863"/>
      <c r="CE115" s="863"/>
      <c r="CF115" s="924">
        <v>0</v>
      </c>
      <c r="CG115" s="925"/>
      <c r="CH115" s="925"/>
      <c r="CI115" s="925"/>
      <c r="CJ115" s="925"/>
      <c r="CK115" s="980"/>
      <c r="CL115" s="867"/>
      <c r="CM115" s="861" t="s">
        <v>453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137</v>
      </c>
      <c r="DH115" s="826"/>
      <c r="DI115" s="826"/>
      <c r="DJ115" s="826"/>
      <c r="DK115" s="827"/>
      <c r="DL115" s="828" t="s">
        <v>137</v>
      </c>
      <c r="DM115" s="826"/>
      <c r="DN115" s="826"/>
      <c r="DO115" s="826"/>
      <c r="DP115" s="827"/>
      <c r="DQ115" s="828" t="s">
        <v>137</v>
      </c>
      <c r="DR115" s="826"/>
      <c r="DS115" s="826"/>
      <c r="DT115" s="826"/>
      <c r="DU115" s="827"/>
      <c r="DV115" s="873" t="s">
        <v>137</v>
      </c>
      <c r="DW115" s="874"/>
      <c r="DX115" s="874"/>
      <c r="DY115" s="874"/>
      <c r="DZ115" s="875"/>
    </row>
    <row r="116" spans="1:130" s="248" customFormat="1" ht="26.25" customHeight="1" x14ac:dyDescent="0.15">
      <c r="A116" s="969"/>
      <c r="B116" s="970"/>
      <c r="C116" s="929" t="s">
        <v>454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137</v>
      </c>
      <c r="AB116" s="826"/>
      <c r="AC116" s="826"/>
      <c r="AD116" s="826"/>
      <c r="AE116" s="827"/>
      <c r="AF116" s="828" t="s">
        <v>137</v>
      </c>
      <c r="AG116" s="826"/>
      <c r="AH116" s="826"/>
      <c r="AI116" s="826"/>
      <c r="AJ116" s="827"/>
      <c r="AK116" s="828" t="s">
        <v>137</v>
      </c>
      <c r="AL116" s="826"/>
      <c r="AM116" s="826"/>
      <c r="AN116" s="826"/>
      <c r="AO116" s="827"/>
      <c r="AP116" s="873" t="s">
        <v>137</v>
      </c>
      <c r="AQ116" s="874"/>
      <c r="AR116" s="874"/>
      <c r="AS116" s="874"/>
      <c r="AT116" s="875"/>
      <c r="AU116" s="985"/>
      <c r="AV116" s="986"/>
      <c r="AW116" s="986"/>
      <c r="AX116" s="986"/>
      <c r="AY116" s="986"/>
      <c r="AZ116" s="912" t="s">
        <v>455</v>
      </c>
      <c r="BA116" s="913"/>
      <c r="BB116" s="913"/>
      <c r="BC116" s="913"/>
      <c r="BD116" s="913"/>
      <c r="BE116" s="913"/>
      <c r="BF116" s="913"/>
      <c r="BG116" s="913"/>
      <c r="BH116" s="913"/>
      <c r="BI116" s="913"/>
      <c r="BJ116" s="913"/>
      <c r="BK116" s="913"/>
      <c r="BL116" s="913"/>
      <c r="BM116" s="913"/>
      <c r="BN116" s="913"/>
      <c r="BO116" s="913"/>
      <c r="BP116" s="914"/>
      <c r="BQ116" s="862" t="s">
        <v>137</v>
      </c>
      <c r="BR116" s="863"/>
      <c r="BS116" s="863"/>
      <c r="BT116" s="863"/>
      <c r="BU116" s="863"/>
      <c r="BV116" s="863" t="s">
        <v>137</v>
      </c>
      <c r="BW116" s="863"/>
      <c r="BX116" s="863"/>
      <c r="BY116" s="863"/>
      <c r="BZ116" s="863"/>
      <c r="CA116" s="863" t="s">
        <v>137</v>
      </c>
      <c r="CB116" s="863"/>
      <c r="CC116" s="863"/>
      <c r="CD116" s="863"/>
      <c r="CE116" s="863"/>
      <c r="CF116" s="924" t="s">
        <v>137</v>
      </c>
      <c r="CG116" s="925"/>
      <c r="CH116" s="925"/>
      <c r="CI116" s="925"/>
      <c r="CJ116" s="925"/>
      <c r="CK116" s="980"/>
      <c r="CL116" s="867"/>
      <c r="CM116" s="870" t="s">
        <v>456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137</v>
      </c>
      <c r="DH116" s="826"/>
      <c r="DI116" s="826"/>
      <c r="DJ116" s="826"/>
      <c r="DK116" s="827"/>
      <c r="DL116" s="828" t="s">
        <v>137</v>
      </c>
      <c r="DM116" s="826"/>
      <c r="DN116" s="826"/>
      <c r="DO116" s="826"/>
      <c r="DP116" s="827"/>
      <c r="DQ116" s="828" t="s">
        <v>137</v>
      </c>
      <c r="DR116" s="826"/>
      <c r="DS116" s="826"/>
      <c r="DT116" s="826"/>
      <c r="DU116" s="827"/>
      <c r="DV116" s="873" t="s">
        <v>137</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457</v>
      </c>
      <c r="Z117" s="952"/>
      <c r="AA117" s="957">
        <v>1278341</v>
      </c>
      <c r="AB117" s="958"/>
      <c r="AC117" s="958"/>
      <c r="AD117" s="958"/>
      <c r="AE117" s="959"/>
      <c r="AF117" s="960">
        <v>1235763</v>
      </c>
      <c r="AG117" s="958"/>
      <c r="AH117" s="958"/>
      <c r="AI117" s="958"/>
      <c r="AJ117" s="959"/>
      <c r="AK117" s="960">
        <v>1193027</v>
      </c>
      <c r="AL117" s="958"/>
      <c r="AM117" s="958"/>
      <c r="AN117" s="958"/>
      <c r="AO117" s="959"/>
      <c r="AP117" s="961"/>
      <c r="AQ117" s="962"/>
      <c r="AR117" s="962"/>
      <c r="AS117" s="962"/>
      <c r="AT117" s="963"/>
      <c r="AU117" s="985"/>
      <c r="AV117" s="986"/>
      <c r="AW117" s="986"/>
      <c r="AX117" s="986"/>
      <c r="AY117" s="986"/>
      <c r="AZ117" s="912" t="s">
        <v>458</v>
      </c>
      <c r="BA117" s="913"/>
      <c r="BB117" s="913"/>
      <c r="BC117" s="913"/>
      <c r="BD117" s="913"/>
      <c r="BE117" s="913"/>
      <c r="BF117" s="913"/>
      <c r="BG117" s="913"/>
      <c r="BH117" s="913"/>
      <c r="BI117" s="913"/>
      <c r="BJ117" s="913"/>
      <c r="BK117" s="913"/>
      <c r="BL117" s="913"/>
      <c r="BM117" s="913"/>
      <c r="BN117" s="913"/>
      <c r="BO117" s="913"/>
      <c r="BP117" s="914"/>
      <c r="BQ117" s="862" t="s">
        <v>137</v>
      </c>
      <c r="BR117" s="863"/>
      <c r="BS117" s="863"/>
      <c r="BT117" s="863"/>
      <c r="BU117" s="863"/>
      <c r="BV117" s="863" t="s">
        <v>137</v>
      </c>
      <c r="BW117" s="863"/>
      <c r="BX117" s="863"/>
      <c r="BY117" s="863"/>
      <c r="BZ117" s="863"/>
      <c r="CA117" s="863" t="s">
        <v>137</v>
      </c>
      <c r="CB117" s="863"/>
      <c r="CC117" s="863"/>
      <c r="CD117" s="863"/>
      <c r="CE117" s="863"/>
      <c r="CF117" s="924" t="s">
        <v>137</v>
      </c>
      <c r="CG117" s="925"/>
      <c r="CH117" s="925"/>
      <c r="CI117" s="925"/>
      <c r="CJ117" s="925"/>
      <c r="CK117" s="980"/>
      <c r="CL117" s="867"/>
      <c r="CM117" s="870" t="s">
        <v>459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137</v>
      </c>
      <c r="DH117" s="826"/>
      <c r="DI117" s="826"/>
      <c r="DJ117" s="826"/>
      <c r="DK117" s="827"/>
      <c r="DL117" s="828" t="s">
        <v>137</v>
      </c>
      <c r="DM117" s="826"/>
      <c r="DN117" s="826"/>
      <c r="DO117" s="826"/>
      <c r="DP117" s="827"/>
      <c r="DQ117" s="828" t="s">
        <v>137</v>
      </c>
      <c r="DR117" s="826"/>
      <c r="DS117" s="826"/>
      <c r="DT117" s="826"/>
      <c r="DU117" s="827"/>
      <c r="DV117" s="873" t="s">
        <v>137</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304</v>
      </c>
      <c r="AL118" s="951"/>
      <c r="AM118" s="951"/>
      <c r="AN118" s="951"/>
      <c r="AO118" s="952"/>
      <c r="AP118" s="954" t="s">
        <v>431</v>
      </c>
      <c r="AQ118" s="955"/>
      <c r="AR118" s="955"/>
      <c r="AS118" s="955"/>
      <c r="AT118" s="956"/>
      <c r="AU118" s="985"/>
      <c r="AV118" s="986"/>
      <c r="AW118" s="986"/>
      <c r="AX118" s="986"/>
      <c r="AY118" s="986"/>
      <c r="AZ118" s="928" t="s">
        <v>460</v>
      </c>
      <c r="BA118" s="929"/>
      <c r="BB118" s="929"/>
      <c r="BC118" s="929"/>
      <c r="BD118" s="929"/>
      <c r="BE118" s="929"/>
      <c r="BF118" s="929"/>
      <c r="BG118" s="929"/>
      <c r="BH118" s="929"/>
      <c r="BI118" s="929"/>
      <c r="BJ118" s="929"/>
      <c r="BK118" s="929"/>
      <c r="BL118" s="929"/>
      <c r="BM118" s="929"/>
      <c r="BN118" s="929"/>
      <c r="BO118" s="929"/>
      <c r="BP118" s="930"/>
      <c r="BQ118" s="931" t="s">
        <v>137</v>
      </c>
      <c r="BR118" s="894"/>
      <c r="BS118" s="894"/>
      <c r="BT118" s="894"/>
      <c r="BU118" s="894"/>
      <c r="BV118" s="894" t="s">
        <v>137</v>
      </c>
      <c r="BW118" s="894"/>
      <c r="BX118" s="894"/>
      <c r="BY118" s="894"/>
      <c r="BZ118" s="894"/>
      <c r="CA118" s="894" t="s">
        <v>137</v>
      </c>
      <c r="CB118" s="894"/>
      <c r="CC118" s="894"/>
      <c r="CD118" s="894"/>
      <c r="CE118" s="894"/>
      <c r="CF118" s="924" t="s">
        <v>137</v>
      </c>
      <c r="CG118" s="925"/>
      <c r="CH118" s="925"/>
      <c r="CI118" s="925"/>
      <c r="CJ118" s="925"/>
      <c r="CK118" s="980"/>
      <c r="CL118" s="867"/>
      <c r="CM118" s="870" t="s">
        <v>461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137</v>
      </c>
      <c r="DH118" s="826"/>
      <c r="DI118" s="826"/>
      <c r="DJ118" s="826"/>
      <c r="DK118" s="827"/>
      <c r="DL118" s="828" t="s">
        <v>462</v>
      </c>
      <c r="DM118" s="826"/>
      <c r="DN118" s="826"/>
      <c r="DO118" s="826"/>
      <c r="DP118" s="827"/>
      <c r="DQ118" s="828" t="s">
        <v>137</v>
      </c>
      <c r="DR118" s="826"/>
      <c r="DS118" s="826"/>
      <c r="DT118" s="826"/>
      <c r="DU118" s="827"/>
      <c r="DV118" s="873" t="s">
        <v>137</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137</v>
      </c>
      <c r="AB119" s="944"/>
      <c r="AC119" s="944"/>
      <c r="AD119" s="944"/>
      <c r="AE119" s="945"/>
      <c r="AF119" s="946" t="s">
        <v>462</v>
      </c>
      <c r="AG119" s="944"/>
      <c r="AH119" s="944"/>
      <c r="AI119" s="944"/>
      <c r="AJ119" s="945"/>
      <c r="AK119" s="946" t="s">
        <v>137</v>
      </c>
      <c r="AL119" s="944"/>
      <c r="AM119" s="944"/>
      <c r="AN119" s="944"/>
      <c r="AO119" s="945"/>
      <c r="AP119" s="947" t="s">
        <v>137</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463</v>
      </c>
      <c r="BP119" s="927"/>
      <c r="BQ119" s="931">
        <v>14945754</v>
      </c>
      <c r="BR119" s="894"/>
      <c r="BS119" s="894"/>
      <c r="BT119" s="894"/>
      <c r="BU119" s="894"/>
      <c r="BV119" s="894">
        <v>14862030</v>
      </c>
      <c r="BW119" s="894"/>
      <c r="BX119" s="894"/>
      <c r="BY119" s="894"/>
      <c r="BZ119" s="894"/>
      <c r="CA119" s="894">
        <v>14793038</v>
      </c>
      <c r="CB119" s="894"/>
      <c r="CC119" s="894"/>
      <c r="CD119" s="894"/>
      <c r="CE119" s="894"/>
      <c r="CF119" s="792"/>
      <c r="CG119" s="793"/>
      <c r="CH119" s="793"/>
      <c r="CI119" s="793"/>
      <c r="CJ119" s="883"/>
      <c r="CK119" s="981"/>
      <c r="CL119" s="869"/>
      <c r="CM119" s="887" t="s">
        <v>464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137</v>
      </c>
      <c r="DH119" s="809"/>
      <c r="DI119" s="809"/>
      <c r="DJ119" s="809"/>
      <c r="DK119" s="810"/>
      <c r="DL119" s="811" t="s">
        <v>137</v>
      </c>
      <c r="DM119" s="809"/>
      <c r="DN119" s="809"/>
      <c r="DO119" s="809"/>
      <c r="DP119" s="810"/>
      <c r="DQ119" s="811" t="s">
        <v>137</v>
      </c>
      <c r="DR119" s="809"/>
      <c r="DS119" s="809"/>
      <c r="DT119" s="809"/>
      <c r="DU119" s="810"/>
      <c r="DV119" s="897" t="s">
        <v>137</v>
      </c>
      <c r="DW119" s="898"/>
      <c r="DX119" s="898"/>
      <c r="DY119" s="898"/>
      <c r="DZ119" s="899"/>
    </row>
    <row r="120" spans="1:130" s="248" customFormat="1" ht="26.25" customHeight="1" x14ac:dyDescent="0.15">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137</v>
      </c>
      <c r="AB120" s="826"/>
      <c r="AC120" s="826"/>
      <c r="AD120" s="826"/>
      <c r="AE120" s="827"/>
      <c r="AF120" s="828" t="s">
        <v>137</v>
      </c>
      <c r="AG120" s="826"/>
      <c r="AH120" s="826"/>
      <c r="AI120" s="826"/>
      <c r="AJ120" s="827"/>
      <c r="AK120" s="828" t="s">
        <v>137</v>
      </c>
      <c r="AL120" s="826"/>
      <c r="AM120" s="826"/>
      <c r="AN120" s="826"/>
      <c r="AO120" s="827"/>
      <c r="AP120" s="873" t="s">
        <v>137</v>
      </c>
      <c r="AQ120" s="874"/>
      <c r="AR120" s="874"/>
      <c r="AS120" s="874"/>
      <c r="AT120" s="875"/>
      <c r="AU120" s="932" t="s">
        <v>465</v>
      </c>
      <c r="AV120" s="933"/>
      <c r="AW120" s="933"/>
      <c r="AX120" s="933"/>
      <c r="AY120" s="934"/>
      <c r="AZ120" s="909" t="s">
        <v>466</v>
      </c>
      <c r="BA120" s="854"/>
      <c r="BB120" s="854"/>
      <c r="BC120" s="854"/>
      <c r="BD120" s="854"/>
      <c r="BE120" s="854"/>
      <c r="BF120" s="854"/>
      <c r="BG120" s="854"/>
      <c r="BH120" s="854"/>
      <c r="BI120" s="854"/>
      <c r="BJ120" s="854"/>
      <c r="BK120" s="854"/>
      <c r="BL120" s="854"/>
      <c r="BM120" s="854"/>
      <c r="BN120" s="854"/>
      <c r="BO120" s="854"/>
      <c r="BP120" s="855"/>
      <c r="BQ120" s="910">
        <v>2334173</v>
      </c>
      <c r="BR120" s="891"/>
      <c r="BS120" s="891"/>
      <c r="BT120" s="891"/>
      <c r="BU120" s="891"/>
      <c r="BV120" s="891">
        <v>3208547</v>
      </c>
      <c r="BW120" s="891"/>
      <c r="BX120" s="891"/>
      <c r="BY120" s="891"/>
      <c r="BZ120" s="891"/>
      <c r="CA120" s="891">
        <v>3297584</v>
      </c>
      <c r="CB120" s="891"/>
      <c r="CC120" s="891"/>
      <c r="CD120" s="891"/>
      <c r="CE120" s="891"/>
      <c r="CF120" s="915">
        <v>48.9</v>
      </c>
      <c r="CG120" s="916"/>
      <c r="CH120" s="916"/>
      <c r="CI120" s="916"/>
      <c r="CJ120" s="916"/>
      <c r="CK120" s="917" t="s">
        <v>467</v>
      </c>
      <c r="CL120" s="901"/>
      <c r="CM120" s="901"/>
      <c r="CN120" s="901"/>
      <c r="CO120" s="902"/>
      <c r="CP120" s="921" t="s">
        <v>407</v>
      </c>
      <c r="CQ120" s="922"/>
      <c r="CR120" s="922"/>
      <c r="CS120" s="922"/>
      <c r="CT120" s="922"/>
      <c r="CU120" s="922"/>
      <c r="CV120" s="922"/>
      <c r="CW120" s="922"/>
      <c r="CX120" s="922"/>
      <c r="CY120" s="922"/>
      <c r="CZ120" s="922"/>
      <c r="DA120" s="922"/>
      <c r="DB120" s="922"/>
      <c r="DC120" s="922"/>
      <c r="DD120" s="922"/>
      <c r="DE120" s="922"/>
      <c r="DF120" s="923"/>
      <c r="DG120" s="910" t="s">
        <v>137</v>
      </c>
      <c r="DH120" s="891"/>
      <c r="DI120" s="891"/>
      <c r="DJ120" s="891"/>
      <c r="DK120" s="891"/>
      <c r="DL120" s="891" t="s">
        <v>137</v>
      </c>
      <c r="DM120" s="891"/>
      <c r="DN120" s="891"/>
      <c r="DO120" s="891"/>
      <c r="DP120" s="891"/>
      <c r="DQ120" s="891">
        <v>5375693</v>
      </c>
      <c r="DR120" s="891"/>
      <c r="DS120" s="891"/>
      <c r="DT120" s="891"/>
      <c r="DU120" s="891"/>
      <c r="DV120" s="892">
        <v>79.7</v>
      </c>
      <c r="DW120" s="892"/>
      <c r="DX120" s="892"/>
      <c r="DY120" s="892"/>
      <c r="DZ120" s="893"/>
    </row>
    <row r="121" spans="1:130" s="248" customFormat="1" ht="26.25" customHeight="1" x14ac:dyDescent="0.15">
      <c r="A121" s="866"/>
      <c r="B121" s="867"/>
      <c r="C121" s="912" t="s">
        <v>468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137</v>
      </c>
      <c r="AB121" s="826"/>
      <c r="AC121" s="826"/>
      <c r="AD121" s="826"/>
      <c r="AE121" s="827"/>
      <c r="AF121" s="828" t="s">
        <v>137</v>
      </c>
      <c r="AG121" s="826"/>
      <c r="AH121" s="826"/>
      <c r="AI121" s="826"/>
      <c r="AJ121" s="827"/>
      <c r="AK121" s="828" t="s">
        <v>137</v>
      </c>
      <c r="AL121" s="826"/>
      <c r="AM121" s="826"/>
      <c r="AN121" s="826"/>
      <c r="AO121" s="827"/>
      <c r="AP121" s="873" t="s">
        <v>137</v>
      </c>
      <c r="AQ121" s="874"/>
      <c r="AR121" s="874"/>
      <c r="AS121" s="874"/>
      <c r="AT121" s="875"/>
      <c r="AU121" s="935"/>
      <c r="AV121" s="936"/>
      <c r="AW121" s="936"/>
      <c r="AX121" s="936"/>
      <c r="AY121" s="937"/>
      <c r="AZ121" s="861" t="s">
        <v>469</v>
      </c>
      <c r="BA121" s="796"/>
      <c r="BB121" s="796"/>
      <c r="BC121" s="796"/>
      <c r="BD121" s="796"/>
      <c r="BE121" s="796"/>
      <c r="BF121" s="796"/>
      <c r="BG121" s="796"/>
      <c r="BH121" s="796"/>
      <c r="BI121" s="796"/>
      <c r="BJ121" s="796"/>
      <c r="BK121" s="796"/>
      <c r="BL121" s="796"/>
      <c r="BM121" s="796"/>
      <c r="BN121" s="796"/>
      <c r="BO121" s="796"/>
      <c r="BP121" s="797"/>
      <c r="BQ121" s="862">
        <v>721625</v>
      </c>
      <c r="BR121" s="863"/>
      <c r="BS121" s="863"/>
      <c r="BT121" s="863"/>
      <c r="BU121" s="863"/>
      <c r="BV121" s="863">
        <v>739944</v>
      </c>
      <c r="BW121" s="863"/>
      <c r="BX121" s="863"/>
      <c r="BY121" s="863"/>
      <c r="BZ121" s="863"/>
      <c r="CA121" s="863">
        <v>786122</v>
      </c>
      <c r="CB121" s="863"/>
      <c r="CC121" s="863"/>
      <c r="CD121" s="863"/>
      <c r="CE121" s="863"/>
      <c r="CF121" s="924">
        <v>11.7</v>
      </c>
      <c r="CG121" s="925"/>
      <c r="CH121" s="925"/>
      <c r="CI121" s="925"/>
      <c r="CJ121" s="925"/>
      <c r="CK121" s="918"/>
      <c r="CL121" s="904"/>
      <c r="CM121" s="904"/>
      <c r="CN121" s="904"/>
      <c r="CO121" s="905"/>
      <c r="CP121" s="884" t="s">
        <v>470</v>
      </c>
      <c r="CQ121" s="885"/>
      <c r="CR121" s="885"/>
      <c r="CS121" s="885"/>
      <c r="CT121" s="885"/>
      <c r="CU121" s="885"/>
      <c r="CV121" s="885"/>
      <c r="CW121" s="885"/>
      <c r="CX121" s="885"/>
      <c r="CY121" s="885"/>
      <c r="CZ121" s="885"/>
      <c r="DA121" s="885"/>
      <c r="DB121" s="885"/>
      <c r="DC121" s="885"/>
      <c r="DD121" s="885"/>
      <c r="DE121" s="885"/>
      <c r="DF121" s="886"/>
      <c r="DG121" s="862" t="s">
        <v>137</v>
      </c>
      <c r="DH121" s="863"/>
      <c r="DI121" s="863"/>
      <c r="DJ121" s="863"/>
      <c r="DK121" s="863"/>
      <c r="DL121" s="863" t="s">
        <v>137</v>
      </c>
      <c r="DM121" s="863"/>
      <c r="DN121" s="863"/>
      <c r="DO121" s="863"/>
      <c r="DP121" s="863"/>
      <c r="DQ121" s="863" t="s">
        <v>137</v>
      </c>
      <c r="DR121" s="863"/>
      <c r="DS121" s="863"/>
      <c r="DT121" s="863"/>
      <c r="DU121" s="863"/>
      <c r="DV121" s="840" t="s">
        <v>137</v>
      </c>
      <c r="DW121" s="840"/>
      <c r="DX121" s="840"/>
      <c r="DY121" s="840"/>
      <c r="DZ121" s="841"/>
    </row>
    <row r="122" spans="1:130" s="248" customFormat="1" ht="26.25" customHeight="1" x14ac:dyDescent="0.15">
      <c r="A122" s="866"/>
      <c r="B122" s="867"/>
      <c r="C122" s="870" t="s">
        <v>450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137</v>
      </c>
      <c r="AB122" s="826"/>
      <c r="AC122" s="826"/>
      <c r="AD122" s="826"/>
      <c r="AE122" s="827"/>
      <c r="AF122" s="828" t="s">
        <v>137</v>
      </c>
      <c r="AG122" s="826"/>
      <c r="AH122" s="826"/>
      <c r="AI122" s="826"/>
      <c r="AJ122" s="827"/>
      <c r="AK122" s="828" t="s">
        <v>137</v>
      </c>
      <c r="AL122" s="826"/>
      <c r="AM122" s="826"/>
      <c r="AN122" s="826"/>
      <c r="AO122" s="827"/>
      <c r="AP122" s="873" t="s">
        <v>137</v>
      </c>
      <c r="AQ122" s="874"/>
      <c r="AR122" s="874"/>
      <c r="AS122" s="874"/>
      <c r="AT122" s="875"/>
      <c r="AU122" s="935"/>
      <c r="AV122" s="936"/>
      <c r="AW122" s="936"/>
      <c r="AX122" s="936"/>
      <c r="AY122" s="937"/>
      <c r="AZ122" s="928" t="s">
        <v>471</v>
      </c>
      <c r="BA122" s="929"/>
      <c r="BB122" s="929"/>
      <c r="BC122" s="929"/>
      <c r="BD122" s="929"/>
      <c r="BE122" s="929"/>
      <c r="BF122" s="929"/>
      <c r="BG122" s="929"/>
      <c r="BH122" s="929"/>
      <c r="BI122" s="929"/>
      <c r="BJ122" s="929"/>
      <c r="BK122" s="929"/>
      <c r="BL122" s="929"/>
      <c r="BM122" s="929"/>
      <c r="BN122" s="929"/>
      <c r="BO122" s="929"/>
      <c r="BP122" s="930"/>
      <c r="BQ122" s="931">
        <v>11403237</v>
      </c>
      <c r="BR122" s="894"/>
      <c r="BS122" s="894"/>
      <c r="BT122" s="894"/>
      <c r="BU122" s="894"/>
      <c r="BV122" s="894">
        <v>11255582</v>
      </c>
      <c r="BW122" s="894"/>
      <c r="BX122" s="894"/>
      <c r="BY122" s="894"/>
      <c r="BZ122" s="894"/>
      <c r="CA122" s="894">
        <v>11185237</v>
      </c>
      <c r="CB122" s="894"/>
      <c r="CC122" s="894"/>
      <c r="CD122" s="894"/>
      <c r="CE122" s="894"/>
      <c r="CF122" s="895">
        <v>165.9</v>
      </c>
      <c r="CG122" s="896"/>
      <c r="CH122" s="896"/>
      <c r="CI122" s="896"/>
      <c r="CJ122" s="896"/>
      <c r="CK122" s="918"/>
      <c r="CL122" s="904"/>
      <c r="CM122" s="904"/>
      <c r="CN122" s="904"/>
      <c r="CO122" s="905"/>
      <c r="CP122" s="884" t="s">
        <v>472</v>
      </c>
      <c r="CQ122" s="885"/>
      <c r="CR122" s="885"/>
      <c r="CS122" s="885"/>
      <c r="CT122" s="885"/>
      <c r="CU122" s="885"/>
      <c r="CV122" s="885"/>
      <c r="CW122" s="885"/>
      <c r="CX122" s="885"/>
      <c r="CY122" s="885"/>
      <c r="CZ122" s="885"/>
      <c r="DA122" s="885"/>
      <c r="DB122" s="885"/>
      <c r="DC122" s="885"/>
      <c r="DD122" s="885"/>
      <c r="DE122" s="885"/>
      <c r="DF122" s="886"/>
      <c r="DG122" s="862" t="s">
        <v>137</v>
      </c>
      <c r="DH122" s="863"/>
      <c r="DI122" s="863"/>
      <c r="DJ122" s="863"/>
      <c r="DK122" s="863"/>
      <c r="DL122" s="863" t="s">
        <v>137</v>
      </c>
      <c r="DM122" s="863"/>
      <c r="DN122" s="863"/>
      <c r="DO122" s="863"/>
      <c r="DP122" s="863"/>
      <c r="DQ122" s="863" t="s">
        <v>137</v>
      </c>
      <c r="DR122" s="863"/>
      <c r="DS122" s="863"/>
      <c r="DT122" s="863"/>
      <c r="DU122" s="863"/>
      <c r="DV122" s="840" t="s">
        <v>137</v>
      </c>
      <c r="DW122" s="840"/>
      <c r="DX122" s="840"/>
      <c r="DY122" s="840"/>
      <c r="DZ122" s="841"/>
    </row>
    <row r="123" spans="1:130" s="248" customFormat="1" ht="26.25" customHeight="1" x14ac:dyDescent="0.15">
      <c r="A123" s="866"/>
      <c r="B123" s="867"/>
      <c r="C123" s="870" t="s">
        <v>456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137</v>
      </c>
      <c r="AB123" s="826"/>
      <c r="AC123" s="826"/>
      <c r="AD123" s="826"/>
      <c r="AE123" s="827"/>
      <c r="AF123" s="828" t="s">
        <v>137</v>
      </c>
      <c r="AG123" s="826"/>
      <c r="AH123" s="826"/>
      <c r="AI123" s="826"/>
      <c r="AJ123" s="827"/>
      <c r="AK123" s="828" t="s">
        <v>137</v>
      </c>
      <c r="AL123" s="826"/>
      <c r="AM123" s="826"/>
      <c r="AN123" s="826"/>
      <c r="AO123" s="827"/>
      <c r="AP123" s="873" t="s">
        <v>137</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473</v>
      </c>
      <c r="BP123" s="927"/>
      <c r="BQ123" s="881">
        <v>14459035</v>
      </c>
      <c r="BR123" s="882"/>
      <c r="BS123" s="882"/>
      <c r="BT123" s="882"/>
      <c r="BU123" s="882"/>
      <c r="BV123" s="882">
        <v>15204073</v>
      </c>
      <c r="BW123" s="882"/>
      <c r="BX123" s="882"/>
      <c r="BY123" s="882"/>
      <c r="BZ123" s="882"/>
      <c r="CA123" s="882">
        <v>15268943</v>
      </c>
      <c r="CB123" s="882"/>
      <c r="CC123" s="882"/>
      <c r="CD123" s="882"/>
      <c r="CE123" s="882"/>
      <c r="CF123" s="792"/>
      <c r="CG123" s="793"/>
      <c r="CH123" s="793"/>
      <c r="CI123" s="793"/>
      <c r="CJ123" s="883"/>
      <c r="CK123" s="918"/>
      <c r="CL123" s="904"/>
      <c r="CM123" s="904"/>
      <c r="CN123" s="904"/>
      <c r="CO123" s="905"/>
      <c r="CP123" s="884" t="s">
        <v>474</v>
      </c>
      <c r="CQ123" s="885"/>
      <c r="CR123" s="885"/>
      <c r="CS123" s="885"/>
      <c r="CT123" s="885"/>
      <c r="CU123" s="885"/>
      <c r="CV123" s="885"/>
      <c r="CW123" s="885"/>
      <c r="CX123" s="885"/>
      <c r="CY123" s="885"/>
      <c r="CZ123" s="885"/>
      <c r="DA123" s="885"/>
      <c r="DB123" s="885"/>
      <c r="DC123" s="885"/>
      <c r="DD123" s="885"/>
      <c r="DE123" s="885"/>
      <c r="DF123" s="886"/>
      <c r="DG123" s="825" t="s">
        <v>462</v>
      </c>
      <c r="DH123" s="826"/>
      <c r="DI123" s="826"/>
      <c r="DJ123" s="826"/>
      <c r="DK123" s="827"/>
      <c r="DL123" s="828" t="s">
        <v>137</v>
      </c>
      <c r="DM123" s="826"/>
      <c r="DN123" s="826"/>
      <c r="DO123" s="826"/>
      <c r="DP123" s="827"/>
      <c r="DQ123" s="828" t="s">
        <v>462</v>
      </c>
      <c r="DR123" s="826"/>
      <c r="DS123" s="826"/>
      <c r="DT123" s="826"/>
      <c r="DU123" s="827"/>
      <c r="DV123" s="873" t="s">
        <v>137</v>
      </c>
      <c r="DW123" s="874"/>
      <c r="DX123" s="874"/>
      <c r="DY123" s="874"/>
      <c r="DZ123" s="875"/>
    </row>
    <row r="124" spans="1:130" s="248" customFormat="1" ht="26.25" customHeight="1" thickBot="1" x14ac:dyDescent="0.2">
      <c r="A124" s="866"/>
      <c r="B124" s="867"/>
      <c r="C124" s="870" t="s">
        <v>459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137</v>
      </c>
      <c r="AB124" s="826"/>
      <c r="AC124" s="826"/>
      <c r="AD124" s="826"/>
      <c r="AE124" s="827"/>
      <c r="AF124" s="828" t="s">
        <v>462</v>
      </c>
      <c r="AG124" s="826"/>
      <c r="AH124" s="826"/>
      <c r="AI124" s="826"/>
      <c r="AJ124" s="827"/>
      <c r="AK124" s="828" t="s">
        <v>137</v>
      </c>
      <c r="AL124" s="826"/>
      <c r="AM124" s="826"/>
      <c r="AN124" s="826"/>
      <c r="AO124" s="827"/>
      <c r="AP124" s="873" t="s">
        <v>137</v>
      </c>
      <c r="AQ124" s="874"/>
      <c r="AR124" s="874"/>
      <c r="AS124" s="874"/>
      <c r="AT124" s="875"/>
      <c r="AU124" s="876" t="s">
        <v>475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7.7</v>
      </c>
      <c r="BR124" s="880"/>
      <c r="BS124" s="880"/>
      <c r="BT124" s="880"/>
      <c r="BU124" s="880"/>
      <c r="BV124" s="880" t="s">
        <v>137</v>
      </c>
      <c r="BW124" s="880"/>
      <c r="BX124" s="880"/>
      <c r="BY124" s="880"/>
      <c r="BZ124" s="880"/>
      <c r="CA124" s="880" t="s">
        <v>137</v>
      </c>
      <c r="CB124" s="880"/>
      <c r="CC124" s="880"/>
      <c r="CD124" s="880"/>
      <c r="CE124" s="880"/>
      <c r="CF124" s="770"/>
      <c r="CG124" s="771"/>
      <c r="CH124" s="771"/>
      <c r="CI124" s="771"/>
      <c r="CJ124" s="911"/>
      <c r="CK124" s="919"/>
      <c r="CL124" s="919"/>
      <c r="CM124" s="919"/>
      <c r="CN124" s="919"/>
      <c r="CO124" s="920"/>
      <c r="CP124" s="884" t="s">
        <v>476</v>
      </c>
      <c r="CQ124" s="885"/>
      <c r="CR124" s="885"/>
      <c r="CS124" s="885"/>
      <c r="CT124" s="885"/>
      <c r="CU124" s="885"/>
      <c r="CV124" s="885"/>
      <c r="CW124" s="885"/>
      <c r="CX124" s="885"/>
      <c r="CY124" s="885"/>
      <c r="CZ124" s="885"/>
      <c r="DA124" s="885"/>
      <c r="DB124" s="885"/>
      <c r="DC124" s="885"/>
      <c r="DD124" s="885"/>
      <c r="DE124" s="885"/>
      <c r="DF124" s="886"/>
      <c r="DG124" s="808">
        <v>5047150</v>
      </c>
      <c r="DH124" s="809"/>
      <c r="DI124" s="809"/>
      <c r="DJ124" s="809"/>
      <c r="DK124" s="810"/>
      <c r="DL124" s="811">
        <v>5201291</v>
      </c>
      <c r="DM124" s="809"/>
      <c r="DN124" s="809"/>
      <c r="DO124" s="809"/>
      <c r="DP124" s="810"/>
      <c r="DQ124" s="811" t="s">
        <v>137</v>
      </c>
      <c r="DR124" s="809"/>
      <c r="DS124" s="809"/>
      <c r="DT124" s="809"/>
      <c r="DU124" s="810"/>
      <c r="DV124" s="897" t="s">
        <v>137</v>
      </c>
      <c r="DW124" s="898"/>
      <c r="DX124" s="898"/>
      <c r="DY124" s="898"/>
      <c r="DZ124" s="899"/>
    </row>
    <row r="125" spans="1:130" s="248" customFormat="1" ht="26.25" customHeight="1" x14ac:dyDescent="0.15">
      <c r="A125" s="866"/>
      <c r="B125" s="867"/>
      <c r="C125" s="870" t="s">
        <v>461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137</v>
      </c>
      <c r="AB125" s="826"/>
      <c r="AC125" s="826"/>
      <c r="AD125" s="826"/>
      <c r="AE125" s="827"/>
      <c r="AF125" s="828" t="s">
        <v>137</v>
      </c>
      <c r="AG125" s="826"/>
      <c r="AH125" s="826"/>
      <c r="AI125" s="826"/>
      <c r="AJ125" s="827"/>
      <c r="AK125" s="828" t="s">
        <v>137</v>
      </c>
      <c r="AL125" s="826"/>
      <c r="AM125" s="826"/>
      <c r="AN125" s="826"/>
      <c r="AO125" s="827"/>
      <c r="AP125" s="873" t="s">
        <v>137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477</v>
      </c>
      <c r="CL125" s="901"/>
      <c r="CM125" s="901"/>
      <c r="CN125" s="901"/>
      <c r="CO125" s="902"/>
      <c r="CP125" s="909" t="s">
        <v>478</v>
      </c>
      <c r="CQ125" s="854"/>
      <c r="CR125" s="854"/>
      <c r="CS125" s="854"/>
      <c r="CT125" s="854"/>
      <c r="CU125" s="854"/>
      <c r="CV125" s="854"/>
      <c r="CW125" s="854"/>
      <c r="CX125" s="854"/>
      <c r="CY125" s="854"/>
      <c r="CZ125" s="854"/>
      <c r="DA125" s="854"/>
      <c r="DB125" s="854"/>
      <c r="DC125" s="854"/>
      <c r="DD125" s="854"/>
      <c r="DE125" s="854"/>
      <c r="DF125" s="855"/>
      <c r="DG125" s="910" t="s">
        <v>137</v>
      </c>
      <c r="DH125" s="891"/>
      <c r="DI125" s="891"/>
      <c r="DJ125" s="891"/>
      <c r="DK125" s="891"/>
      <c r="DL125" s="891" t="s">
        <v>137</v>
      </c>
      <c r="DM125" s="891"/>
      <c r="DN125" s="891"/>
      <c r="DO125" s="891"/>
      <c r="DP125" s="891"/>
      <c r="DQ125" s="891" t="s">
        <v>137</v>
      </c>
      <c r="DR125" s="891"/>
      <c r="DS125" s="891"/>
      <c r="DT125" s="891"/>
      <c r="DU125" s="891"/>
      <c r="DV125" s="892" t="s">
        <v>137</v>
      </c>
      <c r="DW125" s="892"/>
      <c r="DX125" s="892"/>
      <c r="DY125" s="892"/>
      <c r="DZ125" s="893"/>
    </row>
    <row r="126" spans="1:130" s="248" customFormat="1" ht="26.25" customHeight="1" thickBot="1" x14ac:dyDescent="0.2">
      <c r="A126" s="866"/>
      <c r="B126" s="867"/>
      <c r="C126" s="870" t="s">
        <v>464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137</v>
      </c>
      <c r="AB126" s="826"/>
      <c r="AC126" s="826"/>
      <c r="AD126" s="826"/>
      <c r="AE126" s="827"/>
      <c r="AF126" s="828" t="s">
        <v>137</v>
      </c>
      <c r="AG126" s="826"/>
      <c r="AH126" s="826"/>
      <c r="AI126" s="826"/>
      <c r="AJ126" s="827"/>
      <c r="AK126" s="828" t="s">
        <v>137</v>
      </c>
      <c r="AL126" s="826"/>
      <c r="AM126" s="826"/>
      <c r="AN126" s="826"/>
      <c r="AO126" s="827"/>
      <c r="AP126" s="873" t="s">
        <v>137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479</v>
      </c>
      <c r="CQ126" s="796"/>
      <c r="CR126" s="796"/>
      <c r="CS126" s="796"/>
      <c r="CT126" s="796"/>
      <c r="CU126" s="796"/>
      <c r="CV126" s="796"/>
      <c r="CW126" s="796"/>
      <c r="CX126" s="796"/>
      <c r="CY126" s="796"/>
      <c r="CZ126" s="796"/>
      <c r="DA126" s="796"/>
      <c r="DB126" s="796"/>
      <c r="DC126" s="796"/>
      <c r="DD126" s="796"/>
      <c r="DE126" s="796"/>
      <c r="DF126" s="797"/>
      <c r="DG126" s="862" t="s">
        <v>137</v>
      </c>
      <c r="DH126" s="863"/>
      <c r="DI126" s="863"/>
      <c r="DJ126" s="863"/>
      <c r="DK126" s="863"/>
      <c r="DL126" s="863" t="s">
        <v>137</v>
      </c>
      <c r="DM126" s="863"/>
      <c r="DN126" s="863"/>
      <c r="DO126" s="863"/>
      <c r="DP126" s="863"/>
      <c r="DQ126" s="863" t="s">
        <v>137</v>
      </c>
      <c r="DR126" s="863"/>
      <c r="DS126" s="863"/>
      <c r="DT126" s="863"/>
      <c r="DU126" s="863"/>
      <c r="DV126" s="840" t="s">
        <v>137</v>
      </c>
      <c r="DW126" s="840"/>
      <c r="DX126" s="840"/>
      <c r="DY126" s="840"/>
      <c r="DZ126" s="841"/>
    </row>
    <row r="127" spans="1:130" s="248" customFormat="1" ht="26.25" customHeight="1" x14ac:dyDescent="0.15">
      <c r="A127" s="868"/>
      <c r="B127" s="869"/>
      <c r="C127" s="887" t="s">
        <v>480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137</v>
      </c>
      <c r="AB127" s="826"/>
      <c r="AC127" s="826"/>
      <c r="AD127" s="826"/>
      <c r="AE127" s="827"/>
      <c r="AF127" s="828" t="s">
        <v>137</v>
      </c>
      <c r="AG127" s="826"/>
      <c r="AH127" s="826"/>
      <c r="AI127" s="826"/>
      <c r="AJ127" s="827"/>
      <c r="AK127" s="828" t="s">
        <v>137</v>
      </c>
      <c r="AL127" s="826"/>
      <c r="AM127" s="826"/>
      <c r="AN127" s="826"/>
      <c r="AO127" s="827"/>
      <c r="AP127" s="873" t="s">
        <v>137</v>
      </c>
      <c r="AQ127" s="874"/>
      <c r="AR127" s="874"/>
      <c r="AS127" s="874"/>
      <c r="AT127" s="875"/>
      <c r="AU127" s="284"/>
      <c r="AV127" s="284"/>
      <c r="AW127" s="284"/>
      <c r="AX127" s="890" t="s">
        <v>481</v>
      </c>
      <c r="AY127" s="858"/>
      <c r="AZ127" s="858"/>
      <c r="BA127" s="858"/>
      <c r="BB127" s="858"/>
      <c r="BC127" s="858"/>
      <c r="BD127" s="858"/>
      <c r="BE127" s="859"/>
      <c r="BF127" s="857" t="s">
        <v>482</v>
      </c>
      <c r="BG127" s="858"/>
      <c r="BH127" s="858"/>
      <c r="BI127" s="858"/>
      <c r="BJ127" s="858"/>
      <c r="BK127" s="858"/>
      <c r="BL127" s="859"/>
      <c r="BM127" s="857" t="s">
        <v>483</v>
      </c>
      <c r="BN127" s="858"/>
      <c r="BO127" s="858"/>
      <c r="BP127" s="858"/>
      <c r="BQ127" s="858"/>
      <c r="BR127" s="858"/>
      <c r="BS127" s="859"/>
      <c r="BT127" s="857" t="s">
        <v>484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485</v>
      </c>
      <c r="CQ127" s="796"/>
      <c r="CR127" s="796"/>
      <c r="CS127" s="796"/>
      <c r="CT127" s="796"/>
      <c r="CU127" s="796"/>
      <c r="CV127" s="796"/>
      <c r="CW127" s="796"/>
      <c r="CX127" s="796"/>
      <c r="CY127" s="796"/>
      <c r="CZ127" s="796"/>
      <c r="DA127" s="796"/>
      <c r="DB127" s="796"/>
      <c r="DC127" s="796"/>
      <c r="DD127" s="796"/>
      <c r="DE127" s="796"/>
      <c r="DF127" s="797"/>
      <c r="DG127" s="862" t="s">
        <v>137</v>
      </c>
      <c r="DH127" s="863"/>
      <c r="DI127" s="863"/>
      <c r="DJ127" s="863"/>
      <c r="DK127" s="863"/>
      <c r="DL127" s="863" t="s">
        <v>137</v>
      </c>
      <c r="DM127" s="863"/>
      <c r="DN127" s="863"/>
      <c r="DO127" s="863"/>
      <c r="DP127" s="863"/>
      <c r="DQ127" s="863" t="s">
        <v>462</v>
      </c>
      <c r="DR127" s="863"/>
      <c r="DS127" s="863"/>
      <c r="DT127" s="863"/>
      <c r="DU127" s="863"/>
      <c r="DV127" s="840" t="s">
        <v>137</v>
      </c>
      <c r="DW127" s="840"/>
      <c r="DX127" s="840"/>
      <c r="DY127" s="840"/>
      <c r="DZ127" s="841"/>
    </row>
    <row r="128" spans="1:130" s="248" customFormat="1" ht="26.25" customHeight="1" thickBot="1" x14ac:dyDescent="0.2">
      <c r="A128" s="842" t="s">
        <v>486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487</v>
      </c>
      <c r="X128" s="844"/>
      <c r="Y128" s="844"/>
      <c r="Z128" s="845"/>
      <c r="AA128" s="846">
        <v>75920</v>
      </c>
      <c r="AB128" s="847"/>
      <c r="AC128" s="847"/>
      <c r="AD128" s="847"/>
      <c r="AE128" s="848"/>
      <c r="AF128" s="849">
        <v>94578</v>
      </c>
      <c r="AG128" s="847"/>
      <c r="AH128" s="847"/>
      <c r="AI128" s="847"/>
      <c r="AJ128" s="848"/>
      <c r="AK128" s="849">
        <v>77918</v>
      </c>
      <c r="AL128" s="847"/>
      <c r="AM128" s="847"/>
      <c r="AN128" s="847"/>
      <c r="AO128" s="848"/>
      <c r="AP128" s="850"/>
      <c r="AQ128" s="851"/>
      <c r="AR128" s="851"/>
      <c r="AS128" s="851"/>
      <c r="AT128" s="852"/>
      <c r="AU128" s="284"/>
      <c r="AV128" s="284"/>
      <c r="AW128" s="284"/>
      <c r="AX128" s="853" t="s">
        <v>488</v>
      </c>
      <c r="AY128" s="854"/>
      <c r="AZ128" s="854"/>
      <c r="BA128" s="854"/>
      <c r="BB128" s="854"/>
      <c r="BC128" s="854"/>
      <c r="BD128" s="854"/>
      <c r="BE128" s="855"/>
      <c r="BF128" s="832" t="s">
        <v>137</v>
      </c>
      <c r="BG128" s="833"/>
      <c r="BH128" s="833"/>
      <c r="BI128" s="833"/>
      <c r="BJ128" s="833"/>
      <c r="BK128" s="833"/>
      <c r="BL128" s="856"/>
      <c r="BM128" s="832">
        <v>13.86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489</v>
      </c>
      <c r="CQ128" s="774"/>
      <c r="CR128" s="774"/>
      <c r="CS128" s="774"/>
      <c r="CT128" s="774"/>
      <c r="CU128" s="774"/>
      <c r="CV128" s="774"/>
      <c r="CW128" s="774"/>
      <c r="CX128" s="774"/>
      <c r="CY128" s="774"/>
      <c r="CZ128" s="774"/>
      <c r="DA128" s="774"/>
      <c r="DB128" s="774"/>
      <c r="DC128" s="774"/>
      <c r="DD128" s="774"/>
      <c r="DE128" s="774"/>
      <c r="DF128" s="775"/>
      <c r="DG128" s="836">
        <v>4669</v>
      </c>
      <c r="DH128" s="837"/>
      <c r="DI128" s="837"/>
      <c r="DJ128" s="837"/>
      <c r="DK128" s="837"/>
      <c r="DL128" s="837">
        <v>17601</v>
      </c>
      <c r="DM128" s="837"/>
      <c r="DN128" s="837"/>
      <c r="DO128" s="837"/>
      <c r="DP128" s="837"/>
      <c r="DQ128" s="837">
        <v>1471</v>
      </c>
      <c r="DR128" s="837"/>
      <c r="DS128" s="837"/>
      <c r="DT128" s="837"/>
      <c r="DU128" s="837"/>
      <c r="DV128" s="838">
        <v>0</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490</v>
      </c>
      <c r="X129" s="823"/>
      <c r="Y129" s="823"/>
      <c r="Z129" s="824"/>
      <c r="AA129" s="825">
        <v>7161651</v>
      </c>
      <c r="AB129" s="826"/>
      <c r="AC129" s="826"/>
      <c r="AD129" s="826"/>
      <c r="AE129" s="827"/>
      <c r="AF129" s="828">
        <v>7113861</v>
      </c>
      <c r="AG129" s="826"/>
      <c r="AH129" s="826"/>
      <c r="AI129" s="826"/>
      <c r="AJ129" s="827"/>
      <c r="AK129" s="828">
        <v>7600953</v>
      </c>
      <c r="AL129" s="826"/>
      <c r="AM129" s="826"/>
      <c r="AN129" s="826"/>
      <c r="AO129" s="827"/>
      <c r="AP129" s="829"/>
      <c r="AQ129" s="830"/>
      <c r="AR129" s="830"/>
      <c r="AS129" s="830"/>
      <c r="AT129" s="831"/>
      <c r="AU129" s="286"/>
      <c r="AV129" s="286"/>
      <c r="AW129" s="286"/>
      <c r="AX129" s="795" t="s">
        <v>491</v>
      </c>
      <c r="AY129" s="796"/>
      <c r="AZ129" s="796"/>
      <c r="BA129" s="796"/>
      <c r="BB129" s="796"/>
      <c r="BC129" s="796"/>
      <c r="BD129" s="796"/>
      <c r="BE129" s="797"/>
      <c r="BF129" s="815" t="s">
        <v>137</v>
      </c>
      <c r="BG129" s="816"/>
      <c r="BH129" s="816"/>
      <c r="BI129" s="816"/>
      <c r="BJ129" s="816"/>
      <c r="BK129" s="816"/>
      <c r="BL129" s="817"/>
      <c r="BM129" s="815">
        <v>18.86</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493</v>
      </c>
      <c r="X130" s="823"/>
      <c r="Y130" s="823"/>
      <c r="Z130" s="824"/>
      <c r="AA130" s="825">
        <v>887172</v>
      </c>
      <c r="AB130" s="826"/>
      <c r="AC130" s="826"/>
      <c r="AD130" s="826"/>
      <c r="AE130" s="827"/>
      <c r="AF130" s="828">
        <v>885343</v>
      </c>
      <c r="AG130" s="826"/>
      <c r="AH130" s="826"/>
      <c r="AI130" s="826"/>
      <c r="AJ130" s="827"/>
      <c r="AK130" s="828">
        <v>857343</v>
      </c>
      <c r="AL130" s="826"/>
      <c r="AM130" s="826"/>
      <c r="AN130" s="826"/>
      <c r="AO130" s="827"/>
      <c r="AP130" s="829"/>
      <c r="AQ130" s="830"/>
      <c r="AR130" s="830"/>
      <c r="AS130" s="830"/>
      <c r="AT130" s="831"/>
      <c r="AU130" s="286"/>
      <c r="AV130" s="286"/>
      <c r="AW130" s="286"/>
      <c r="AX130" s="795" t="s">
        <v>494</v>
      </c>
      <c r="AY130" s="796"/>
      <c r="AZ130" s="796"/>
      <c r="BA130" s="796"/>
      <c r="BB130" s="796"/>
      <c r="BC130" s="796"/>
      <c r="BD130" s="796"/>
      <c r="BE130" s="797"/>
      <c r="BF130" s="798">
        <v>4.3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495</v>
      </c>
      <c r="X131" s="806"/>
      <c r="Y131" s="806"/>
      <c r="Z131" s="807"/>
      <c r="AA131" s="808">
        <v>6274479</v>
      </c>
      <c r="AB131" s="809"/>
      <c r="AC131" s="809"/>
      <c r="AD131" s="809"/>
      <c r="AE131" s="810"/>
      <c r="AF131" s="811">
        <v>6228518</v>
      </c>
      <c r="AG131" s="809"/>
      <c r="AH131" s="809"/>
      <c r="AI131" s="809"/>
      <c r="AJ131" s="810"/>
      <c r="AK131" s="811">
        <v>6743610</v>
      </c>
      <c r="AL131" s="809"/>
      <c r="AM131" s="809"/>
      <c r="AN131" s="809"/>
      <c r="AO131" s="810"/>
      <c r="AP131" s="812"/>
      <c r="AQ131" s="813"/>
      <c r="AR131" s="813"/>
      <c r="AS131" s="813"/>
      <c r="AT131" s="814"/>
      <c r="AU131" s="286"/>
      <c r="AV131" s="286"/>
      <c r="AW131" s="286"/>
      <c r="AX131" s="773" t="s">
        <v>496</v>
      </c>
      <c r="AY131" s="774"/>
      <c r="AZ131" s="774"/>
      <c r="BA131" s="774"/>
      <c r="BB131" s="774"/>
      <c r="BC131" s="774"/>
      <c r="BD131" s="774"/>
      <c r="BE131" s="775"/>
      <c r="BF131" s="776" t="s">
        <v>137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498</v>
      </c>
      <c r="W132" s="786"/>
      <c r="X132" s="786"/>
      <c r="Y132" s="786"/>
      <c r="Z132" s="787"/>
      <c r="AA132" s="788">
        <v>5.0243056040000003</v>
      </c>
      <c r="AB132" s="789"/>
      <c r="AC132" s="789"/>
      <c r="AD132" s="789"/>
      <c r="AE132" s="790"/>
      <c r="AF132" s="791">
        <v>4.1075902810000002</v>
      </c>
      <c r="AG132" s="789"/>
      <c r="AH132" s="789"/>
      <c r="AI132" s="789"/>
      <c r="AJ132" s="790"/>
      <c r="AK132" s="791">
        <v>3.82237407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499</v>
      </c>
      <c r="W133" s="765"/>
      <c r="X133" s="765"/>
      <c r="Y133" s="765"/>
      <c r="Z133" s="766"/>
      <c r="AA133" s="767">
        <v>4.5</v>
      </c>
      <c r="AB133" s="768"/>
      <c r="AC133" s="768"/>
      <c r="AD133" s="768"/>
      <c r="AE133" s="769"/>
      <c r="AF133" s="767">
        <v>4.5</v>
      </c>
      <c r="AG133" s="768"/>
      <c r="AH133" s="768"/>
      <c r="AI133" s="768"/>
      <c r="AJ133" s="769"/>
      <c r="AK133" s="767">
        <v>4.3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gUAxGW98nW0pco/FOsZmudrzdI2n9HfotdIwuEXitIOlK98zlUr8ci9BpfuLvrh/VmMsReI3ltSZjf/jMr5g==" saltValue="6Cx7PlV6837VsUo2M4it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ORrBn1eaov4jrzDKAYUZPCsVmZmrmMdJrJXApWUGzGeKNqypbnB8qi5fp6ywKSQvLdaxl9KxWhlczNCXdSG0Q==" saltValue="KYsE8BDHwb44gTNHLhp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sqref="A1:XFD1"/>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U1pon68tHypah/33gi5tPIFUxXgfw6TvB/WMD+dEnitc3hMsW3oqJO6a/oDHfvcF9ocBuHbZjSuaOMTx/S/RQ==" saltValue="qAi5ulWbEOMeYF90NU0X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7"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8"/>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8" t="s">
        <v>508</v>
      </c>
      <c r="AL9" s="1189"/>
      <c r="AM9" s="1189"/>
      <c r="AN9" s="1190"/>
      <c r="AO9" s="314">
        <v>2139351</v>
      </c>
      <c r="AP9" s="314">
        <v>58939</v>
      </c>
      <c r="AQ9" s="315">
        <v>63681</v>
      </c>
      <c r="AR9" s="316">
        <v>-7.4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8" t="s">
        <v>509</v>
      </c>
      <c r="AL10" s="1189"/>
      <c r="AM10" s="1189"/>
      <c r="AN10" s="1190"/>
      <c r="AO10" s="317">
        <v>3806</v>
      </c>
      <c r="AP10" s="317">
        <v>105</v>
      </c>
      <c r="AQ10" s="318">
        <v>8003</v>
      </c>
      <c r="AR10" s="319">
        <v>-98.7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8" t="s">
        <v>510</v>
      </c>
      <c r="AL11" s="1189"/>
      <c r="AM11" s="1189"/>
      <c r="AN11" s="1190"/>
      <c r="AO11" s="317" t="s">
        <v>511</v>
      </c>
      <c r="AP11" s="317" t="s">
        <v>511</v>
      </c>
      <c r="AQ11" s="318">
        <v>360</v>
      </c>
      <c r="AR11" s="319" t="s">
        <v>511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8" t="s">
        <v>512</v>
      </c>
      <c r="AL12" s="1189"/>
      <c r="AM12" s="1189"/>
      <c r="AN12" s="1190"/>
      <c r="AO12" s="317" t="s">
        <v>511</v>
      </c>
      <c r="AP12" s="317" t="s">
        <v>511</v>
      </c>
      <c r="AQ12" s="318">
        <v>18</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8" t="s">
        <v>513</v>
      </c>
      <c r="AL13" s="1189"/>
      <c r="AM13" s="1189"/>
      <c r="AN13" s="1190"/>
      <c r="AO13" s="317">
        <v>84750</v>
      </c>
      <c r="AP13" s="317">
        <v>2335</v>
      </c>
      <c r="AQ13" s="318">
        <v>2539</v>
      </c>
      <c r="AR13" s="319">
        <v>-8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8" t="s">
        <v>514</v>
      </c>
      <c r="AL14" s="1189"/>
      <c r="AM14" s="1189"/>
      <c r="AN14" s="1190"/>
      <c r="AO14" s="317">
        <v>46300</v>
      </c>
      <c r="AP14" s="317">
        <v>1276</v>
      </c>
      <c r="AQ14" s="318">
        <v>1117</v>
      </c>
      <c r="AR14" s="319">
        <v>14.2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1" t="s">
        <v>515</v>
      </c>
      <c r="AL15" s="1192"/>
      <c r="AM15" s="1192"/>
      <c r="AN15" s="1193"/>
      <c r="AO15" s="317">
        <v>-147418</v>
      </c>
      <c r="AP15" s="317">
        <v>-4061</v>
      </c>
      <c r="AQ15" s="318">
        <v>-4412</v>
      </c>
      <c r="AR15" s="319">
        <v>-8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1" t="s">
        <v>185</v>
      </c>
      <c r="AL16" s="1192"/>
      <c r="AM16" s="1192"/>
      <c r="AN16" s="1193"/>
      <c r="AO16" s="317">
        <v>2126789</v>
      </c>
      <c r="AP16" s="317">
        <v>58592</v>
      </c>
      <c r="AQ16" s="318">
        <v>71307</v>
      </c>
      <c r="AR16" s="319">
        <v>-17.8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4" t="s">
        <v>520</v>
      </c>
      <c r="AL21" s="1195"/>
      <c r="AM21" s="1195"/>
      <c r="AN21" s="1196"/>
      <c r="AO21" s="330">
        <v>5.81</v>
      </c>
      <c r="AP21" s="331">
        <v>6.49</v>
      </c>
      <c r="AQ21" s="332">
        <v>-0.68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4" t="s">
        <v>521</v>
      </c>
      <c r="AL22" s="1195"/>
      <c r="AM22" s="1195"/>
      <c r="AN22" s="1196"/>
      <c r="AO22" s="335">
        <v>98.1</v>
      </c>
      <c r="AP22" s="336">
        <v>97.2</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7"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8"/>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7" t="s">
        <v>525</v>
      </c>
      <c r="AL32" s="1178"/>
      <c r="AM32" s="1178"/>
      <c r="AN32" s="1179"/>
      <c r="AO32" s="345">
        <v>895991</v>
      </c>
      <c r="AP32" s="345">
        <v>24684</v>
      </c>
      <c r="AQ32" s="346">
        <v>31105</v>
      </c>
      <c r="AR32" s="347">
        <v>-20.6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7" t="s">
        <v>526</v>
      </c>
      <c r="AL33" s="1178"/>
      <c r="AM33" s="1178"/>
      <c r="AN33" s="1179"/>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7" t="s">
        <v>527</v>
      </c>
      <c r="AL34" s="1178"/>
      <c r="AM34" s="1178"/>
      <c r="AN34" s="1179"/>
      <c r="AO34" s="345" t="s">
        <v>511</v>
      </c>
      <c r="AP34" s="345" t="s">
        <v>511</v>
      </c>
      <c r="AQ34" s="346">
        <v>0</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7" t="s">
        <v>528</v>
      </c>
      <c r="AL35" s="1178"/>
      <c r="AM35" s="1178"/>
      <c r="AN35" s="1179"/>
      <c r="AO35" s="345">
        <v>297036</v>
      </c>
      <c r="AP35" s="345">
        <v>8183</v>
      </c>
      <c r="AQ35" s="346">
        <v>8747</v>
      </c>
      <c r="AR35" s="347">
        <v>-6.4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7" t="s">
        <v>529</v>
      </c>
      <c r="AL36" s="1178"/>
      <c r="AM36" s="1178"/>
      <c r="AN36" s="1179"/>
      <c r="AO36" s="345" t="s">
        <v>511</v>
      </c>
      <c r="AP36" s="345" t="s">
        <v>511</v>
      </c>
      <c r="AQ36" s="346">
        <v>2193</v>
      </c>
      <c r="AR36" s="347" t="s">
        <v>511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7" t="s">
        <v>530</v>
      </c>
      <c r="AL37" s="1178"/>
      <c r="AM37" s="1178"/>
      <c r="AN37" s="1179"/>
      <c r="AO37" s="345" t="s">
        <v>511</v>
      </c>
      <c r="AP37" s="345" t="s">
        <v>511</v>
      </c>
      <c r="AQ37" s="346">
        <v>863</v>
      </c>
      <c r="AR37" s="347" t="s">
        <v>511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4" t="s">
        <v>531</v>
      </c>
      <c r="AL38" s="1175"/>
      <c r="AM38" s="1175"/>
      <c r="AN38" s="1176"/>
      <c r="AO38" s="348" t="s">
        <v>511</v>
      </c>
      <c r="AP38" s="348" t="s">
        <v>511</v>
      </c>
      <c r="AQ38" s="349">
        <v>1</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4" t="s">
        <v>532</v>
      </c>
      <c r="AL39" s="1175"/>
      <c r="AM39" s="1175"/>
      <c r="AN39" s="1176"/>
      <c r="AO39" s="345">
        <v>-77918</v>
      </c>
      <c r="AP39" s="345">
        <v>-2147</v>
      </c>
      <c r="AQ39" s="346">
        <v>-3092</v>
      </c>
      <c r="AR39" s="347">
        <v>-30.6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7" t="s">
        <v>533</v>
      </c>
      <c r="AL40" s="1178"/>
      <c r="AM40" s="1178"/>
      <c r="AN40" s="1179"/>
      <c r="AO40" s="345">
        <v>-857343</v>
      </c>
      <c r="AP40" s="345">
        <v>-23620</v>
      </c>
      <c r="AQ40" s="346">
        <v>-27116</v>
      </c>
      <c r="AR40" s="347">
        <v>-12.9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0" t="s">
        <v>296</v>
      </c>
      <c r="AL41" s="1181"/>
      <c r="AM41" s="1181"/>
      <c r="AN41" s="1182"/>
      <c r="AO41" s="345">
        <v>257766</v>
      </c>
      <c r="AP41" s="345">
        <v>7101</v>
      </c>
      <c r="AQ41" s="346">
        <v>12702</v>
      </c>
      <c r="AR41" s="347">
        <v>-44.1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3" t="s">
        <v>503</v>
      </c>
      <c r="AN49" s="1185" t="s">
        <v>537</v>
      </c>
      <c r="AO49" s="1186"/>
      <c r="AP49" s="1186"/>
      <c r="AQ49" s="1186"/>
      <c r="AR49" s="118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4"/>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1434000</v>
      </c>
      <c r="AN51" s="367">
        <v>38972</v>
      </c>
      <c r="AO51" s="368">
        <v>-34.200000000000003</v>
      </c>
      <c r="AP51" s="369">
        <v>47738</v>
      </c>
      <c r="AQ51" s="370">
        <v>-4.4000000000000004</v>
      </c>
      <c r="AR51" s="371">
        <v>-29.8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981070</v>
      </c>
      <c r="AN52" s="375">
        <v>26662</v>
      </c>
      <c r="AO52" s="376">
        <v>-31.9</v>
      </c>
      <c r="AP52" s="377">
        <v>24937</v>
      </c>
      <c r="AQ52" s="378">
        <v>-5.5</v>
      </c>
      <c r="AR52" s="379">
        <v>-26.4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1105257</v>
      </c>
      <c r="AN53" s="367">
        <v>30159</v>
      </c>
      <c r="AO53" s="368">
        <v>-22.6</v>
      </c>
      <c r="AP53" s="369">
        <v>52191</v>
      </c>
      <c r="AQ53" s="370">
        <v>9.3000000000000007</v>
      </c>
      <c r="AR53" s="371">
        <v>-31.9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777367</v>
      </c>
      <c r="AN54" s="375">
        <v>21212</v>
      </c>
      <c r="AO54" s="376">
        <v>-20.399999999999999</v>
      </c>
      <c r="AP54" s="377">
        <v>24843</v>
      </c>
      <c r="AQ54" s="378">
        <v>-0.4</v>
      </c>
      <c r="AR54" s="379">
        <v>-20</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955588</v>
      </c>
      <c r="AN55" s="367">
        <v>26188</v>
      </c>
      <c r="AO55" s="368">
        <v>-13.2</v>
      </c>
      <c r="AP55" s="369">
        <v>47387</v>
      </c>
      <c r="AQ55" s="370">
        <v>-9.1999999999999993</v>
      </c>
      <c r="AR55" s="371">
        <v>-4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678009</v>
      </c>
      <c r="AN56" s="375">
        <v>18581</v>
      </c>
      <c r="AO56" s="376">
        <v>-12.4</v>
      </c>
      <c r="AP56" s="377">
        <v>24928</v>
      </c>
      <c r="AQ56" s="378">
        <v>0.3</v>
      </c>
      <c r="AR56" s="379">
        <v>-12.7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1093953</v>
      </c>
      <c r="AN57" s="367">
        <v>30108</v>
      </c>
      <c r="AO57" s="368">
        <v>15</v>
      </c>
      <c r="AP57" s="369">
        <v>51264</v>
      </c>
      <c r="AQ57" s="370">
        <v>8.1999999999999993</v>
      </c>
      <c r="AR57" s="371">
        <v>6.8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820730</v>
      </c>
      <c r="AN58" s="375">
        <v>22588</v>
      </c>
      <c r="AO58" s="376">
        <v>21.6</v>
      </c>
      <c r="AP58" s="377">
        <v>26040</v>
      </c>
      <c r="AQ58" s="378">
        <v>4.5</v>
      </c>
      <c r="AR58" s="379">
        <v>17.100000000000001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994686</v>
      </c>
      <c r="AN59" s="367">
        <v>27403</v>
      </c>
      <c r="AO59" s="368">
        <v>-9</v>
      </c>
      <c r="AP59" s="369">
        <v>52068</v>
      </c>
      <c r="AQ59" s="370">
        <v>1.6</v>
      </c>
      <c r="AR59" s="371">
        <v>-10.6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628373</v>
      </c>
      <c r="AN60" s="375">
        <v>17312</v>
      </c>
      <c r="AO60" s="376">
        <v>-23.4</v>
      </c>
      <c r="AP60" s="377">
        <v>26936</v>
      </c>
      <c r="AQ60" s="378">
        <v>3.4</v>
      </c>
      <c r="AR60" s="379">
        <v>-26.8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1116697</v>
      </c>
      <c r="AN61" s="382">
        <v>30566</v>
      </c>
      <c r="AO61" s="383">
        <v>-12.8</v>
      </c>
      <c r="AP61" s="384">
        <v>50130</v>
      </c>
      <c r="AQ61" s="385">
        <v>1.1000000000000001</v>
      </c>
      <c r="AR61" s="371">
        <v>-13.9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777110</v>
      </c>
      <c r="AN62" s="375">
        <v>21271</v>
      </c>
      <c r="AO62" s="376">
        <v>-13.3</v>
      </c>
      <c r="AP62" s="377">
        <v>25537</v>
      </c>
      <c r="AQ62" s="378">
        <v>0.5</v>
      </c>
      <c r="AR62" s="379">
        <v>-13.8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zz93T5fQUlC/dvYUhiCzWDP1oAVNm0pNfaGrSNa6KRHT640R9bado+0Wp2jDxV8JzpRXybi4TL1jxnHfQ+zjg==" saltValue="hoKpckhFzYaEl4rFm8mdH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e3f4L3WzONbubqf+nYIx2atwwW++IhCA5yTZS6cYn8ZgMEm1airBvAX7GSE4qBhGypGrS788og09rgk/EmGuvg==" saltValue="F+0ip9Gmetojwxk39TW7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6dKPl0dYTIcr/qJv07uMiSc4/1TAP/qwtSJfgRu4ZxKlv25E5Z2Q7RU1JbDP33992ThdMZNGt3UyZum7/xI1LQ==" saltValue="QXRZAxuZ8q6Judhd4sj6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9" t="s">
        <v>3</v>
      </c>
      <c r="D47" s="1199"/>
      <c r="E47" s="1200"/>
      <c r="F47" s="11">
        <v>19.41</v>
      </c>
      <c r="G47" s="12">
        <v>18.05</v>
      </c>
      <c r="H47" s="12">
        <v>17.07</v>
      </c>
      <c r="I47" s="12">
        <v>23.94</v>
      </c>
      <c r="J47" s="13">
        <v>22.14</v>
      </c>
    </row>
    <row r="48" spans="2:10" ht="57.75" customHeight="1" x14ac:dyDescent="0.15">
      <c r="B48" s="14"/>
      <c r="C48" s="1201" t="s">
        <v>4</v>
      </c>
      <c r="D48" s="1201"/>
      <c r="E48" s="1202"/>
      <c r="F48" s="15">
        <v>7.3</v>
      </c>
      <c r="G48" s="16">
        <v>7.04</v>
      </c>
      <c r="H48" s="16">
        <v>7.75</v>
      </c>
      <c r="I48" s="16">
        <v>9.01</v>
      </c>
      <c r="J48" s="17">
        <v>10.94</v>
      </c>
    </row>
    <row r="49" spans="2:10" ht="57.75" customHeight="1" thickBot="1" x14ac:dyDescent="0.2">
      <c r="B49" s="18"/>
      <c r="C49" s="1203" t="s">
        <v>5</v>
      </c>
      <c r="D49" s="1203"/>
      <c r="E49" s="1204"/>
      <c r="F49" s="19" t="s">
        <v>558</v>
      </c>
      <c r="G49" s="20" t="s">
        <v>559</v>
      </c>
      <c r="H49" s="20" t="s">
        <v>560</v>
      </c>
      <c r="I49" s="20">
        <v>4.03</v>
      </c>
      <c r="J49" s="21" t="s">
        <v>561</v>
      </c>
    </row>
    <row r="50" spans="2:10" ht="13.5" customHeight="1" x14ac:dyDescent="0.15"/>
  </sheetData>
  <sheetProtection algorithmName="SHA-512" hashValue="PMMyQ7xLcubGc98sXSHHGmnEBMLe4yk+3+yduqQjTD951CdCynxImvskKgM2kjQ2v4YnEDQXK8Vl/xB2vLQhfw==" saltValue="ZaRA51Hy0RstmWO7gLAy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2022-03-09T08:17:26Z</cp:lastPrinted>
  <dcterms:created xsi:type="dcterms:W3CDTF">2022-02-02T04:10:06Z</dcterms:created>
  <dcterms:modified xsi:type="dcterms:W3CDTF">2022-03-16T07:45:23Z</dcterms:modified>
  <cp:category/>
</cp:coreProperties>
</file>