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<sst xmlns="http://schemas.openxmlformats.org/spreadsheetml/2006/main" xmlns:r="http://schemas.openxmlformats.org/officeDocument/2006/relationships" count="536" uniqueCount="536">
  <si>
    <t>玉村町文化振興財団</t>
  </si>
  <si>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</si>
  <si>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</si>
  <si>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</si>
  <si>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</si>
  <si>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(Ｂ)</t>
  </si>
  <si>
    <t>（参考）</t>
    <rPh sb="1" eb="3">
      <t>サンコウ</t>
    </rPh>
    <phoneticPr fontId="5"/>
  </si>
  <si>
    <t>第2次</t>
    <rPh sb="0" eb="1">
      <t>ダイ</t>
    </rPh>
    <rPh sb="2" eb="3">
      <t>ジ</t>
    </rPh>
    <phoneticPr fontId="5"/>
  </si>
  <si>
    <t>区分</t>
    <rPh sb="0" eb="2">
      <t>クブン</t>
    </rPh>
    <phoneticPr fontId="5"/>
  </si>
  <si>
    <t>徴収率
(％)</t>
    <rPh sb="0" eb="2">
      <t>チョウシュウ</t>
    </rPh>
    <rPh sb="2" eb="3">
      <t>リツ</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</si>
  <si>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</si>
  <si>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</si>
  <si>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</si>
  <si>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</si>
  <si>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</si>
  <si>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</si>
  <si>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</si>
  <si>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</si>
  <si>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</si>
  <si>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</si>
  <si>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</si>
  <si>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</si>
  <si>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</si>
  <si>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</si>
  <si>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</si>
  <si>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</si>
  <si>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</si>
  <si>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</si>
  <si>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</si>
  <si>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</si>
  <si>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</si>
  <si>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</si>
  <si>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</si>
  <si>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</si>
  <si>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</si>
  <si>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</si>
  <si>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</si>
  <si>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</si>
  <si>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</si>
  <si>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</si>
  <si>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</si>
  <si>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</si>
  <si>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</si>
  <si>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</si>
  <si>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群馬県市町村会館管理組合</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</si>
  <si>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</si>
  <si>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</si>
  <si>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</si>
  <si>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</si>
  <si>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</si>
  <si>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</si>
  <si>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</si>
  <si>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</si>
  <si>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</si>
  <si>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</si>
  <si>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</si>
  <si>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</si>
  <si>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</si>
  <si>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</si>
  <si>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</si>
  <si>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</si>
  <si>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</si>
  <si>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</si>
  <si>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</si>
  <si>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</si>
  <si>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</si>
  <si>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</si>
  <si>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</si>
  <si>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</si>
  <si>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</si>
  <si>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</si>
  <si>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</si>
  <si>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</si>
  <si>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</si>
  <si>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</si>
  <si>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</si>
  <si>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</si>
  <si>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</si>
  <si>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</si>
  <si>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</si>
  <si>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</si>
  <si>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</si>
  <si>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</si>
  <si>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</si>
  <si>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</si>
  <si>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</si>
  <si>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</si>
  <si>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</si>
  <si>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</si>
  <si>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</si>
  <si>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</si>
  <si>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</si>
  <si>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</si>
  <si>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</si>
  <si>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</si>
  <si>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</si>
  <si>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</si>
  <si>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</si>
  <si>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</si>
  <si>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</si>
  <si>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</si>
  <si>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</si>
  <si>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</si>
  <si>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</si>
  <si>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</si>
  <si>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</si>
  <si>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</si>
  <si>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</si>
  <si>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</si>
  <si>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</si>
  <si>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</si>
  <si>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</si>
  <si>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</si>
  <si>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</si>
  <si>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</si>
  <si>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</si>
  <si>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</si>
  <si>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</si>
  <si>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</si>
  <si>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</si>
  <si>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</si>
  <si>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</si>
  <si>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</si>
  <si>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</si>
  <si>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</si>
  <si>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</si>
  <si>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</si>
  <si>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</si>
  <si>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</si>
  <si>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</si>
  <si>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</si>
  <si>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</si>
  <si>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</si>
  <si>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</si>
  <si>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</si>
  <si>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</si>
  <si>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群馬県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</si>
  <si>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</si>
  <si>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</si>
  <si>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Ⅴ－２</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</si>
  <si>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</si>
  <si>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</si>
  <si>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</si>
  <si>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</si>
  <si>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</si>
  <si>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</si>
  <si>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</si>
  <si>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</si>
  <si>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</si>
  <si>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</si>
  <si>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</si>
  <si>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</si>
  <si>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</si>
  <si>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</si>
  <si>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</si>
  <si>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</si>
  <si>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</si>
  <si>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玉村町</t>
  </si>
  <si>
    <t>公債費負担の状況</t>
    <rPh sb="0" eb="3">
      <t>コウサイヒ</t>
    </rPh>
    <rPh sb="3" eb="5">
      <t>フタン</t>
    </rPh>
    <rPh sb="6" eb="8">
      <t>ジョウキョウ</t>
    </rPh>
    <phoneticPr fontId="5"/>
  </si>
  <si>
    <t>地方交付税種地</t>
    <rPh sb="0" eb="2">
      <t>チホウ</t>
    </rPh>
    <rPh sb="2" eb="5">
      <t>コウフゼイ</t>
    </rPh>
    <rPh sb="5" eb="6">
      <t>シュ</t>
    </rPh>
    <rPh sb="6" eb="7">
      <t>チ</t>
    </rPh>
    <phoneticPr fontId="5"/>
  </si>
  <si>
    <t>2-3</t>
  </si>
  <si>
    <t>会計名</t>
    <rPh sb="0" eb="2">
      <t>カイケイ</t>
    </rPh>
    <rPh sb="2" eb="3">
      <t>メイ</t>
    </rPh>
    <phoneticPr fontId="5"/>
  </si>
  <si>
    <t>(Ｅ)</t>
  </si>
  <si>
    <t>歳入歳出差引</t>
  </si>
  <si>
    <t>　　(※1)</t>
  </si>
  <si>
    <t>参考</t>
    <rPh sb="0" eb="2">
      <t>サンコウ</t>
    </rPh>
    <phoneticPr fontId="5"/>
  </si>
  <si>
    <t>○</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</si>
  <si>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</si>
  <si>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</si>
  <si>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</si>
  <si>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</si>
  <si>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</si>
  <si>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</si>
  <si>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</si>
  <si>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</si>
  <si>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</si>
  <si>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</si>
  <si>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</si>
  <si>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</si>
  <si>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</si>
  <si>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</si>
  <si>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</si>
  <si>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</si>
  <si>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</si>
  <si>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</si>
  <si>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</si>
  <si>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</si>
  <si>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</si>
  <si>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t>
  </si>
  <si>
    <t>-1.6</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</si>
  <si>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</si>
  <si>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</si>
  <si>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</si>
  <si>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</si>
  <si>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</si>
  <si>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</si>
  <si>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</si>
  <si>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</si>
  <si>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</si>
  <si>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</si>
  <si>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</si>
  <si>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</si>
  <si>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</si>
  <si>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</si>
  <si>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</si>
  <si>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</si>
  <si>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</si>
  <si>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</si>
  <si>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</si>
  <si>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</si>
  <si>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</si>
  <si>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</si>
  <si>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</si>
  <si>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</si>
  <si>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</si>
  <si>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</si>
  <si>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</si>
  <si>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</si>
  <si>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</si>
  <si>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後期高齢者医療特別会計</t>
  </si>
  <si>
    <t>基準財政収入額</t>
  </si>
  <si>
    <t>労働費</t>
  </si>
  <si>
    <t>増減率  (％)</t>
    <rPh sb="0" eb="2">
      <t>ゾウゲン</t>
    </rPh>
    <rPh sb="2" eb="3">
      <t>リツ</t>
    </rPh>
    <phoneticPr fontId="5"/>
  </si>
  <si>
    <t>歳出の状況（単位 千円・％）</t>
  </si>
  <si>
    <t>上水道</t>
  </si>
  <si>
    <t>実質赤字比率</t>
    <rPh sb="0" eb="2">
      <t>ジッシツ</t>
    </rPh>
    <rPh sb="2" eb="4">
      <t>アカジ</t>
    </rPh>
    <rPh sb="4" eb="6">
      <t>ヒリツ</t>
    </rPh>
    <phoneticPr fontId="35"/>
  </si>
  <si>
    <t>-0.3</t>
  </si>
  <si>
    <t>-0.8</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</si>
  <si>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</si>
  <si>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</si>
  <si>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</si>
  <si>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</si>
  <si>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</si>
  <si>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</si>
  <si>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</si>
  <si>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</si>
  <si>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</si>
  <si>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</si>
  <si>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</si>
  <si>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</si>
  <si>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</si>
  <si>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</si>
  <si>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</si>
  <si>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</si>
  <si>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</si>
  <si>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</si>
  <si>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</si>
  <si>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</si>
  <si>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</si>
  <si>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</si>
  <si>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</si>
  <si>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</si>
  <si>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</si>
  <si>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</si>
  <si>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</si>
  <si>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</si>
  <si>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</si>
  <si>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</si>
  <si>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</si>
  <si>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</si>
  <si>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</si>
  <si>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</si>
  <si>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</si>
  <si>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</si>
  <si>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</si>
  <si>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</si>
  <si>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</si>
  <si>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</si>
  <si>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</si>
  <si>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</si>
  <si>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</si>
  <si>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</si>
  <si>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</si>
  <si>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</si>
  <si>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</si>
  <si>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</si>
  <si>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</si>
  <si>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</si>
  <si>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</si>
  <si>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</si>
  <si>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</si>
  <si>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</si>
  <si>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</si>
  <si>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</si>
  <si>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</si>
  <si>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</si>
  <si>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</si>
  <si>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</si>
  <si>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</si>
  <si>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</si>
  <si>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</si>
  <si>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</si>
  <si>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</si>
  <si>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</si>
  <si>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</si>
  <si>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</si>
  <si>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群馬県市町村総合事務組合</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</si>
  <si>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</si>
  <si>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</si>
  <si>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群馬県後期高齢者医療広域連合（後期高齢者医療特別会計）</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</si>
  <si>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</si>
  <si>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</si>
  <si>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</si>
  <si>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　うち補助</t>
  </si>
  <si>
    <t>群馬県玉村町</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</si>
  <si>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</si>
  <si>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</si>
  <si>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</si>
  <si>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</si>
  <si>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</si>
  <si>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</si>
  <si>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</si>
  <si>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</si>
  <si>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</si>
  <si>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</si>
  <si>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</si>
  <si>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</si>
  <si>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</si>
  <si>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</si>
  <si>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</si>
  <si>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</si>
  <si>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</si>
  <si>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</si>
  <si>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</si>
  <si>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</si>
  <si>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</si>
  <si>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</si>
  <si>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</si>
  <si>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</si>
  <si>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</si>
  <si>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</si>
  <si>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</si>
  <si>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</si>
  <si>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</si>
  <si>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</si>
  <si>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</si>
  <si>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</si>
  <si>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</si>
  <si>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</si>
  <si>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</si>
  <si>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</si>
  <si>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</si>
  <si>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</si>
  <si>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</si>
  <si>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</si>
  <si>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</si>
  <si>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</si>
  <si>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</si>
  <si>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</si>
  <si>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</si>
  <si>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</si>
  <si>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</si>
  <si>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</si>
  <si>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</si>
  <si>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</si>
  <si>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</si>
  <si>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</si>
  <si>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</si>
  <si>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</si>
  <si>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</si>
  <si>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</si>
  <si>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</si>
  <si>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</si>
  <si>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</si>
  <si>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</si>
  <si>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</si>
  <si>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</si>
  <si>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</si>
  <si>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</si>
  <si>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</si>
  <si>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</si>
  <si>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群馬県後期高齢者医療広域連合（一般会計）</t>
  </si>
  <si>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</si>
  <si>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</si>
  <si>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</si>
  <si>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</si>
  <si>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</si>
  <si>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</si>
  <si>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</si>
  <si>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</si>
  <si>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</si>
  <si>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</si>
  <si>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 2.09</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</si>
  <si>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</si>
  <si>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</si>
  <si>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</si>
  <si>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</si>
  <si>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</si>
  <si>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</si>
  <si>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</si>
  <si>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</si>
  <si>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</si>
  <si>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</si>
  <si>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</si>
  <si>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</si>
  <si>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</si>
  <si>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</si>
  <si>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</si>
  <si>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</si>
  <si>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</si>
  <si>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</si>
  <si>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</si>
  <si>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</si>
  <si>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</si>
  <si>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</si>
  <si>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</si>
  <si>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</si>
  <si>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</si>
  <si>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</si>
  <si>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</si>
  <si>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</si>
  <si>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</si>
  <si>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</si>
  <si>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加入世帯数(世帯)</t>
  </si>
  <si>
    <t>　繰出金</t>
  </si>
  <si>
    <t>　うち減収補塡債(特例分)</t>
    <rPh sb="4" eb="5">
      <t>シュウ</t>
    </rPh>
    <rPh sb="9" eb="10">
      <t>トク</t>
    </rPh>
    <rPh sb="10" eb="11">
      <t>レイ</t>
    </rPh>
    <rPh sb="11" eb="12">
      <t>ブン</t>
    </rPh>
    <phoneticPr fontId="36"/>
  </si>
  <si>
    <t>工業用水道</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</si>
  <si>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</si>
  <si>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</si>
  <si>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</si>
  <si>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</si>
  <si>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</si>
  <si>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</si>
  <si>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交通</t>
  </si>
  <si>
    <t>対比（％）</t>
    <rPh sb="0" eb="2">
      <t>タイヒ</t>
    </rPh>
    <phoneticPr fontId="5"/>
  </si>
  <si>
    <t>被保険者
1人当り</t>
  </si>
  <si>
    <t>保険税(料)収入額</t>
  </si>
  <si>
    <t>国民健康保険</t>
  </si>
  <si>
    <t>その他</t>
  </si>
  <si>
    <t>保険給付費</t>
  </si>
  <si>
    <t>普通建設事業費</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</si>
  <si>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</si>
  <si>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</si>
  <si>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</si>
  <si>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</si>
  <si>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</si>
  <si>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</si>
  <si>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</si>
  <si>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</si>
  <si>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</si>
  <si>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</si>
  <si>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</si>
  <si>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</si>
  <si>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介護予防サービス事業特別会計</t>
  </si>
  <si>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</si>
  <si>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</si>
  <si>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</si>
  <si>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</si>
  <si>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</si>
  <si>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</si>
  <si>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</si>
  <si>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</si>
  <si>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</si>
  <si>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</si>
  <si>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</si>
  <si>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</si>
  <si>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</si>
  <si>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</si>
  <si>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</si>
  <si>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</si>
  <si>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</si>
  <si>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水道事業会計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</si>
  <si>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</si>
  <si>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</si>
  <si>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</si>
  <si>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</si>
  <si>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</si>
  <si>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</si>
  <si>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</si>
  <si>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</si>
  <si>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</si>
  <si>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</si>
  <si>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田中奨学基金</t>
  </si>
  <si>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</si>
  <si>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</si>
  <si>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</si>
  <si>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</si>
  <si>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</si>
  <si>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</si>
  <si>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</si>
  <si>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</si>
  <si>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</si>
  <si>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</si>
  <si>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</si>
  <si>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</si>
  <si>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</si>
  <si>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</si>
  <si>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</si>
  <si>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</si>
  <si>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</si>
  <si>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</si>
  <si>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</si>
  <si>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</si>
  <si>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</si>
  <si>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</si>
  <si>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</si>
  <si>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</si>
  <si>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</si>
  <si>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</si>
  <si>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</si>
  <si>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 11.98</t>
  </si>
  <si>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</si>
  <si>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</si>
  <si>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</si>
  <si>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</si>
  <si>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</si>
  <si>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</si>
  <si>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</si>
  <si>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</si>
  <si>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</si>
  <si>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</si>
  <si>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</si>
  <si>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</si>
  <si>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</si>
  <si>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</si>
  <si>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</si>
  <si>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</si>
  <si>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</si>
  <si>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</si>
  <si>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</si>
  <si>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</si>
  <si>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</si>
  <si>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</si>
  <si>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</si>
  <si>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</si>
  <si>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</si>
  <si>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</si>
  <si>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3.53</t>
  </si>
  <si>
    <t>その他会計（赤字）</t>
  </si>
  <si>
    <t>　　　　－</t>
  </si>
  <si>
    <t>玉村町農業公社</t>
  </si>
  <si>
    <t>玉村町土地開発公社</t>
  </si>
  <si>
    <t>都市計画事業基金</t>
  </si>
  <si>
    <t>地域福祉基金</t>
  </si>
  <si>
    <t>ふるさと創生基金</t>
  </si>
  <si>
    <t>学校教育施設整備基金</t>
    <rPh sb="0" eb="2">
      <t>ガッコウ</t>
    </rPh>
    <rPh sb="2" eb="4">
      <t>キョウイク</t>
    </rPh>
    <rPh sb="4" eb="6">
      <t>シセツ</t>
    </rPh>
    <rPh sb="6" eb="8">
      <t>セイビ</t>
    </rPh>
    <rPh sb="8" eb="10">
      <t>キキン</t>
    </rPh>
    <phoneticPr fontId="37"/>
  </si>
</sst>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27403</c:v>
                </c:pt>
                <c:pt idx="1">
                  <c:v>48776</c:v>
                </c:pt>
                <c:pt idx="2">
                  <c:v>26620</c:v>
                </c:pt>
                <c:pt idx="3">
                  <c:v>20932</c:v>
                </c:pt>
                <c:pt idx="4">
                  <c:v>24951</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7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74178717856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10.94</c:v>
                </c:pt>
                <c:pt idx="1">
                  <c:v>11.03</c:v>
                </c:pt>
                <c:pt idx="2">
                  <c:v>11.68</c:v>
                </c:pt>
                <c:pt idx="3">
                  <c:v>6.72</c:v>
                </c:pt>
                <c:pt idx="4">
                  <c:v>8.06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22.14</c:v>
                </c:pt>
                <c:pt idx="1">
                  <c:v>26.47</c:v>
                </c:pt>
                <c:pt idx="2">
                  <c:v>34.1</c:v>
                </c:pt>
                <c:pt idx="3">
                  <c:v>31.09</c:v>
                </c:pt>
                <c:pt idx="4">
                  <c:v>29.41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-2.09</c:v>
                </c:pt>
                <c:pt idx="1">
                  <c:v>0.56000000000000005</c:v>
                </c:pt>
                <c:pt idx="2">
                  <c:v>1.67</c:v>
                </c:pt>
                <c:pt idx="3">
                  <c:v>-11.98</c:v>
                </c:pt>
                <c:pt idx="4">
                  <c:v>-3.53</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介護予防サービス事業特別会計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2.e-002</c:v>
                </c:pt>
                <c:pt idx="2">
                  <c:v>#N/A</c:v>
                </c:pt>
                <c:pt idx="3">
                  <c:v>1.e-002</c:v>
                </c:pt>
                <c:pt idx="4">
                  <c:v>#N/A</c:v>
                </c:pt>
                <c:pt idx="5">
                  <c:v>2.e-002</c:v>
                </c:pt>
                <c:pt idx="6">
                  <c:v>#N/A</c:v>
                </c:pt>
                <c:pt idx="7">
                  <c:v>2.e-002</c:v>
                </c:pt>
                <c:pt idx="8">
                  <c:v>#N/A</c:v>
                </c:pt>
                <c:pt idx="9">
                  <c:v>3.e-002</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1.86</c:v>
                </c:pt>
                <c:pt idx="2">
                  <c:v>#N/A</c:v>
                </c:pt>
                <c:pt idx="3">
                  <c:v>2.3199999999999998</c:v>
                </c:pt>
                <c:pt idx="4">
                  <c:v>#N/A</c:v>
                </c:pt>
                <c:pt idx="5">
                  <c:v>1.79</c:v>
                </c:pt>
                <c:pt idx="6">
                  <c:v>#N/A</c:v>
                </c:pt>
                <c:pt idx="7">
                  <c:v>0.84</c:v>
                </c:pt>
                <c:pt idx="8">
                  <c:v>#N/A</c:v>
                </c:pt>
                <c:pt idx="9">
                  <c:v>0.75</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1.24</c:v>
                </c:pt>
                <c:pt idx="2">
                  <c:v>#N/A</c:v>
                </c:pt>
                <c:pt idx="3">
                  <c:v>1.38</c:v>
                </c:pt>
                <c:pt idx="4">
                  <c:v>#N/A</c:v>
                </c:pt>
                <c:pt idx="5">
                  <c:v>1.42</c:v>
                </c:pt>
                <c:pt idx="6">
                  <c:v>#N/A</c:v>
                </c:pt>
                <c:pt idx="7">
                  <c:v>1.26</c:v>
                </c:pt>
                <c:pt idx="8">
                  <c:v>#N/A</c:v>
                </c:pt>
                <c:pt idx="9">
                  <c:v>1.1100000000000001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3.15</c:v>
                </c:pt>
                <c:pt idx="2">
                  <c:v>#N/A</c:v>
                </c:pt>
                <c:pt idx="3">
                  <c:v>3.49</c:v>
                </c:pt>
                <c:pt idx="4">
                  <c:v>#N/A</c:v>
                </c:pt>
                <c:pt idx="5">
                  <c:v>3.82</c:v>
                </c:pt>
                <c:pt idx="6">
                  <c:v>#N/A</c:v>
                </c:pt>
                <c:pt idx="7">
                  <c:v>4.17</c:v>
                </c:pt>
                <c:pt idx="8">
                  <c:v>#N/A</c:v>
                </c:pt>
                <c:pt idx="9">
                  <c:v>4.7699999999999996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10.94</c:v>
                </c:pt>
                <c:pt idx="2">
                  <c:v>#N/A</c:v>
                </c:pt>
                <c:pt idx="3">
                  <c:v>11.03</c:v>
                </c:pt>
                <c:pt idx="4">
                  <c:v>#N/A</c:v>
                </c:pt>
                <c:pt idx="5">
                  <c:v>11.68</c:v>
                </c:pt>
                <c:pt idx="6">
                  <c:v>#N/A</c:v>
                </c:pt>
                <c:pt idx="7">
                  <c:v>6.71</c:v>
                </c:pt>
                <c:pt idx="8">
                  <c:v>#N/A</c:v>
                </c:pt>
                <c:pt idx="9">
                  <c:v>8.0500000000000007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10.37</c:v>
                </c:pt>
                <c:pt idx="2">
                  <c:v>#N/A</c:v>
                </c:pt>
                <c:pt idx="3">
                  <c:v>9.89</c:v>
                </c:pt>
                <c:pt idx="4">
                  <c:v>#N/A</c:v>
                </c:pt>
                <c:pt idx="5">
                  <c:v>10.1</c:v>
                </c:pt>
                <c:pt idx="6">
                  <c:v>#N/A</c:v>
                </c:pt>
                <c:pt idx="7">
                  <c:v>9.92</c:v>
                </c:pt>
                <c:pt idx="8">
                  <c:v>#N/A</c:v>
                </c:pt>
                <c:pt idx="9">
                  <c:v>10.59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935</c:v>
                </c:pt>
                <c:pt idx="5">
                  <c:v>922</c:v>
                </c:pt>
                <c:pt idx="8">
                  <c:v>939</c:v>
                </c:pt>
                <c:pt idx="11">
                  <c:v>930</c:v>
                </c:pt>
                <c:pt idx="14">
                  <c:v>926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297</c:v>
                </c:pt>
                <c:pt idx="3">
                  <c:v>284</c:v>
                </c:pt>
                <c:pt idx="6">
                  <c:v>279</c:v>
                </c:pt>
                <c:pt idx="9">
                  <c:v>276</c:v>
                </c:pt>
                <c:pt idx="12">
                  <c:v>304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896</c:v>
                </c:pt>
                <c:pt idx="3">
                  <c:v>900</c:v>
                </c:pt>
                <c:pt idx="6">
                  <c:v>880</c:v>
                </c:pt>
                <c:pt idx="9">
                  <c:v>847</c:v>
                </c:pt>
                <c:pt idx="12">
                  <c:v>878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258</c:v>
                </c:pt>
                <c:pt idx="2">
                  <c:v>#N/A</c:v>
                </c:pt>
                <c:pt idx="3">
                  <c:v>#N/A</c:v>
                </c:pt>
                <c:pt idx="4">
                  <c:v>262</c:v>
                </c:pt>
                <c:pt idx="5">
                  <c:v>#N/A</c:v>
                </c:pt>
                <c:pt idx="6">
                  <c:v>#N/A</c:v>
                </c:pt>
                <c:pt idx="7">
                  <c:v>220</c:v>
                </c:pt>
                <c:pt idx="8">
                  <c:v>#N/A</c:v>
                </c:pt>
                <c:pt idx="9">
                  <c:v>#N/A</c:v>
                </c:pt>
                <c:pt idx="10">
                  <c:v>193</c:v>
                </c:pt>
                <c:pt idx="11">
                  <c:v>#N/A</c:v>
                </c:pt>
                <c:pt idx="12">
                  <c:v>#N/A</c:v>
                </c:pt>
                <c:pt idx="13">
                  <c:v>256</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11185</c:v>
                </c:pt>
                <c:pt idx="5">
                  <c:v>11304</c:v>
                </c:pt>
                <c:pt idx="8">
                  <c:v>10951</c:v>
                </c:pt>
                <c:pt idx="11">
                  <c:v>10418</c:v>
                </c:pt>
                <c:pt idx="14">
                  <c:v>9818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786</c:v>
                </c:pt>
                <c:pt idx="5">
                  <c:v>815</c:v>
                </c:pt>
                <c:pt idx="8">
                  <c:v>809</c:v>
                </c:pt>
                <c:pt idx="11">
                  <c:v>800</c:v>
                </c:pt>
                <c:pt idx="14">
                  <c:v>824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3298</c:v>
                </c:pt>
                <c:pt idx="5">
                  <c:v>4051</c:v>
                </c:pt>
                <c:pt idx="8">
                  <c:v>4867</c:v>
                </c:pt>
                <c:pt idx="11">
                  <c:v>4981</c:v>
                </c:pt>
                <c:pt idx="14">
                  <c:v>4927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c:v>
                </c:pt>
                <c:pt idx="3">
                  <c:v>0</c:v>
                </c:pt>
                <c:pt idx="6">
                  <c:v>3</c:v>
                </c:pt>
                <c:pt idx="9">
                  <c:v>5</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0</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5376</c:v>
                </c:pt>
                <c:pt idx="3">
                  <c:v>5289</c:v>
                </c:pt>
                <c:pt idx="6">
                  <c:v>5088</c:v>
                </c:pt>
                <c:pt idx="9">
                  <c:v>4828</c:v>
                </c:pt>
                <c:pt idx="12">
                  <c:v>4843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9416</c:v>
                </c:pt>
                <c:pt idx="3">
                  <c:v>9989</c:v>
                </c:pt>
                <c:pt idx="6">
                  <c:v>9628</c:v>
                </c:pt>
                <c:pt idx="9">
                  <c:v>9071</c:v>
                </c:pt>
                <c:pt idx="12">
                  <c:v>8530</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2643</c:v>
                </c:pt>
                <c:pt idx="1">
                  <c:v>2503</c:v>
                </c:pt>
                <c:pt idx="2">
                  <c:v>2385</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579</c:v>
                </c:pt>
                <c:pt idx="1">
                  <c:v>621</c:v>
                </c:pt>
                <c:pt idx="2">
                  <c:v>656</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725</c:v>
                </c:pt>
                <c:pt idx="1">
                  <c:v>786</c:v>
                </c:pt>
                <c:pt idx="2">
                  <c:v>814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群馬県玉村町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一般会計の元利償還金は、今年度は前年度比で3.6%増となっている。主な要因としては、防災・減災・国土強靭化緊急対策事業（令和2年度補正予算繰越分）（R03借入）、臨時財政対策債（R02借入）、常備消防委託事業（高機能消防指令システム部分更新）（R04借入）等の償還開始が挙げられる。</a:t>
          </a:r>
          <a:endParaRPr kumimoji="1" lang="ja-JP" altLang="en-US" sz="1300">
            <a:latin typeface="ＭＳ ゴシック"/>
            <a:ea typeface="ＭＳ ゴシック"/>
          </a:endParaRPr>
        </a:p>
        <a:p>
          <a:r>
            <a:rPr kumimoji="1" lang="ja-JP" altLang="en-US" sz="1300">
              <a:latin typeface="ＭＳ ゴシック"/>
              <a:ea typeface="ＭＳ ゴシック"/>
            </a:rPr>
            <a:t>　公営企業債（下水道事業債）の元利償還金に対する繰入金は対前年度比で10.1％の増となった。</a:t>
          </a:r>
          <a:endParaRPr kumimoji="1" lang="ja-JP" altLang="en-US" sz="1300">
            <a:latin typeface="ＭＳ ゴシック"/>
            <a:ea typeface="ＭＳ ゴシック"/>
          </a:endParaRPr>
        </a:p>
        <a:p>
          <a:r>
            <a:rPr kumimoji="1" lang="ja-JP" altLang="en-US" sz="1300">
              <a:latin typeface="ＭＳ ゴシック"/>
              <a:ea typeface="ＭＳ ゴシック"/>
            </a:rPr>
            <a:t>　今後も、引き続き事業を適切に選択し、過度に地方債の発行に頼ることのない財政運営を心がけることで、中長期的な公債費負担の平準化を図る</a:t>
          </a:r>
          <a:r>
            <a:rPr kumimoji="1" lang="ja-JP" altLang="en-US" sz="1300">
              <a:latin typeface="ＭＳ ゴシック"/>
              <a:ea typeface="ＭＳ ゴシック"/>
            </a:rPr>
            <a:t>。</a:t>
          </a:r>
          <a:endParaRPr kumimoji="1" lang="ja-JP" altLang="en-US" sz="13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該当する積立なし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群馬県玉村町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将来負担額である一般会計等に係る地方債の現在高は、前年度比6.0％減となった。これは、臨時財政対策債（H15借入）、減税補てん債（恒久的減税分）（H15借入）、北部公園整備事業（H15借入）臨時地方道整備事業（地方特定分）（H15借入）等の償還終了が主な要因と考えられる。</a:t>
          </a:r>
          <a:endParaRPr kumimoji="1" lang="ja-JP" altLang="en-US" sz="1300">
            <a:latin typeface="ＭＳ ゴシック"/>
            <a:ea typeface="ＭＳ ゴシック"/>
          </a:endParaRPr>
        </a:p>
        <a:p>
          <a:r>
            <a:rPr kumimoji="1" lang="ja-JP" altLang="en-US" sz="1300">
              <a:latin typeface="ＭＳ ゴシック"/>
              <a:ea typeface="ＭＳ ゴシック"/>
            </a:rPr>
            <a:t>　公営企業債（下水道事業債）の繰入見込額は、令和２年度から令和５年度は減少傾向であったが令和６年度は対前年度比で0.3％増と微増した。</a:t>
          </a:r>
          <a:endParaRPr kumimoji="1" lang="ja-JP" altLang="en-US" sz="1300">
            <a:latin typeface="ＭＳ ゴシック"/>
            <a:ea typeface="ＭＳ ゴシック"/>
          </a:endParaRPr>
        </a:p>
        <a:p>
          <a:r>
            <a:rPr kumimoji="1" lang="ja-JP" altLang="en-US" sz="1300">
              <a:latin typeface="ＭＳ ゴシック"/>
              <a:ea typeface="ＭＳ ゴシック"/>
            </a:rPr>
            <a:t>　基準財政需要額算入見込額が対前年度比で5.8％減少し、充当可能財源等は減少したものの、将来負担額も減少しているため、昨年度同様に将来負担比率の分子は負数であった。</a:t>
          </a:r>
          <a:endParaRPr kumimoji="1" lang="ja-JP" altLang="en-US" sz="1300">
            <a:latin typeface="ＭＳ ゴシック"/>
            <a:ea typeface="ＭＳ ゴシック"/>
          </a:endParaRPr>
        </a:p>
        <a:p>
          <a:r>
            <a:rPr kumimoji="1" lang="ja-JP" altLang="en-US" sz="1300">
              <a:latin typeface="ＭＳ ゴシック"/>
              <a:ea typeface="ＭＳ ゴシック"/>
            </a:rPr>
            <a:t>　今後、地方債発行に際しては、後年度の元利償還金が基準財政需要額に算入される地方債を選択するとともに、新規事業の実施にあたっては将来の財政負担を見極め、持続可能な財政運営に努める。</a:t>
          </a:r>
          <a:endParaRPr kumimoji="1" lang="ja-JP" altLang="en-US" sz="13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群馬県玉村町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減債基金や都市計画事業基金等の積み立てにより減債基金及びその他基金は6,372万円増加したものの、財政調整基金では取り崩しと積み立てにより1億1,840万円の減少となり、基金全体としては5,467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大型事業の推進等により平成26年度からの減少が著しかったが、近年では基金取り崩しの抑制のため事務事業見直し等による歳出改革を行い、民間委託・指定管理者制度の活用により経常的経費の削減に努めている。今年度は財政調整基金を取り崩したことで基金全体額が減少する結果となった。今後は、個別施設計画による公共施設の適正な管理運営の実施、地域福祉計画や居場所づくりの推進による社会保障関係経費の抑制に努め、基金残高を考慮しながらバランスの取れた効率的な財政運営を目指していく。また、安定的な自主財源確保のため、ふるさと納税の推進や積極的な企業誘致、徹底した滞納整理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都市計画事業基金：都市計画法に基づいて行う都市計画事業又は土地区画整理法に基づいて行う土地区画整理事業の推進
　ふるさと創生基金：歴史、伝統、文化、産業を活かした地域づくりの増進
　学校教育施設整備基金：学校教育施設の整備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都市計画事業基金：令和5年度剰余分の積立て及び都市計画税の積立てによる増加
　ふるさと創生基金：花火大会、玉村八幡宮本殿防災施設整備事業、産業祭等のため、3,580万円を取り崩したことによる減少
　学校教育施設整備基金：芝根小学校トイレ改修事業のため、2,880万円を取り崩したことによる減少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後年度の事業実施の財源として今後も基金を取り崩す見込みだが、「人口減少対策」「財政の健全化」を推進し安定的な自主財源の確保に努め、基金残高を考慮しながらバランスの取れた効率的な財政運営を目指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社会保障関連経費の増加、公共施設等の老朽化対策等の財源不足のため、4億円の取り崩しを行い、令和5年度決算剰余金2億8,000万円、利子161万円の積み立てにより、1億1,840万円の減少となった。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今後も社会保障関連経費の増加に加え、老朽化が進んでいる公共施設等（特に庁舎・クリーンセンター・学校施設）の整備・改修に多額の費用を要することが想定され、今後もやむをえず基金を取崩すことが見込まれる。基金残高を考慮しながらバランスの取れた効率的な財政運営により取り崩しの抑制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2,082万円を取り崩し、地方交付税の臨時財政対策債償還基金費5,485万円のほか、利子122万円を積み立てた。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より効率的かつ安全な基金管理に努める。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群馬県玉村町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35,620
34,047
25.78
13,771,216
13,101,483
653,434
8,109,274
8,529,612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3.1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Ⅴ</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3365"/>
    <xdr:sp macro="" textlink="">
      <xdr:nvSpPr>
        <xdr:cNvPr id="30" name="テキスト ボックス 29"/>
        <xdr:cNvSpPr txBox="1"/>
      </xdr:nvSpPr>
      <xdr:spPr>
        <a:xfrm>
          <a:off x="762000" y="3263900"/>
          <a:ext cx="57588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3365"/>
    <xdr:sp macro="" textlink="">
      <xdr:nvSpPr>
        <xdr:cNvPr id="31" name="テキスト ボックス 30"/>
        <xdr:cNvSpPr txBox="1"/>
      </xdr:nvSpPr>
      <xdr:spPr>
        <a:xfrm>
          <a:off x="762000" y="3517900"/>
          <a:ext cx="87255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3365"/>
    <xdr:sp macro="" textlink="">
      <xdr:nvSpPr>
        <xdr:cNvPr id="35" name="テキスト ボックス 34"/>
        <xdr:cNvSpPr txBox="1"/>
      </xdr:nvSpPr>
      <xdr:spPr>
        <a:xfrm>
          <a:off x="762000" y="4533900"/>
          <a:ext cx="1847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5285" cy="358775"/>
    <xdr:sp macro="" textlink="">
      <xdr:nvSpPr>
        <xdr:cNvPr id="38" name="テキスト ボックス 37"/>
        <xdr:cNvSpPr txBox="1"/>
      </xdr:nvSpPr>
      <xdr:spPr>
        <a:xfrm>
          <a:off x="317627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基準財政収入額における法人町民税の減少等により、昨年度より0.01ポイント減少し、0.74となった。</a:t>
          </a:r>
          <a:endParaRPr kumimoji="1" lang="ja-JP" altLang="en-US" sz="1200">
            <a:latin typeface="ＭＳ Ｐゴシック"/>
            <a:ea typeface="ＭＳ Ｐゴシック"/>
          </a:endParaRPr>
        </a:p>
        <a:p>
          <a:r>
            <a:rPr kumimoji="1" lang="ja-JP" altLang="en-US" sz="1200">
              <a:latin typeface="ＭＳ Ｐゴシック"/>
              <a:ea typeface="ＭＳ Ｐゴシック"/>
            </a:rPr>
            <a:t>　今後、高崎玉村スマートIC周辺地区まちづくり事業による企業誘致や産業振興を図ることにより、伸張性のある税源の確保と雇用環境の改善に努める。また、人口減少対策として実施した文化センター周辺まちづくり事業により税収の安定確保に繋げる。今後も既存事業をゼロベースの視点で見直すことにより歳出抑制を徹底し、適正な債権管理を実施する等の積極的な財源確保に努める。</a:t>
          </a:r>
          <a:endParaRPr kumimoji="1" lang="ja-JP" altLang="en-US" sz="12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162560</xdr:rowOff>
    </xdr:from>
    <xdr:ext cx="762000" cy="259080"/>
    <xdr:sp macro="" textlink="">
      <xdr:nvSpPr>
        <xdr:cNvPr id="50" name="テキスト ボックス 49"/>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1" name="直線コネクタ 50"/>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2" name="テキスト ボックス 51"/>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3" name="直線コネクタ 52"/>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3365"/>
    <xdr:sp macro="" textlink="">
      <xdr:nvSpPr>
        <xdr:cNvPr id="54" name="テキスト ボックス 53"/>
        <xdr:cNvSpPr txBox="1"/>
      </xdr:nvSpPr>
      <xdr:spPr>
        <a:xfrm>
          <a:off x="0" y="7244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5" name="直線コネクタ 54"/>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3365"/>
    <xdr:sp macro="" textlink="">
      <xdr:nvSpPr>
        <xdr:cNvPr id="56" name="テキスト ボックス 55"/>
        <xdr:cNvSpPr txBox="1"/>
      </xdr:nvSpPr>
      <xdr:spPr>
        <a:xfrm>
          <a:off x="0" y="6842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7" name="直線コネクタ 56"/>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3365"/>
    <xdr:sp macro="" textlink="">
      <xdr:nvSpPr>
        <xdr:cNvPr id="58" name="テキスト ボックス 57"/>
        <xdr:cNvSpPr txBox="1"/>
      </xdr:nvSpPr>
      <xdr:spPr>
        <a:xfrm>
          <a:off x="0" y="64414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9" name="直線コネクタ 58"/>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60" name="テキスト ボックス 59"/>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1" name="直線コネクタ 60"/>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2" name="テキスト ボックス 61"/>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37</xdr:row>
      <xdr:rowOff>24765</xdr:rowOff>
    </xdr:from>
    <xdr:to xmlns:xdr="http://schemas.openxmlformats.org/drawingml/2006/spreadsheetDrawing">
      <xdr:col>23</xdr:col>
      <xdr:colOff>133350</xdr:colOff>
      <xdr:row>45</xdr:row>
      <xdr:rowOff>114300</xdr:rowOff>
    </xdr:to>
    <xdr:cxnSp macro="">
      <xdr:nvCxnSpPr>
        <xdr:cNvPr id="64" name="直線コネクタ 63"/>
        <xdr:cNvCxnSpPr/>
      </xdr:nvCxnSpPr>
      <xdr:spPr>
        <a:xfrm flipV="1">
          <a:off x="4953000" y="6368415"/>
          <a:ext cx="0" cy="14611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45</xdr:row>
      <xdr:rowOff>86360</xdr:rowOff>
    </xdr:from>
    <xdr:ext cx="762000" cy="253365"/>
    <xdr:sp macro="" textlink="">
      <xdr:nvSpPr>
        <xdr:cNvPr id="65" name="財政力最小値テキスト"/>
        <xdr:cNvSpPr txBox="1"/>
      </xdr:nvSpPr>
      <xdr:spPr>
        <a:xfrm>
          <a:off x="5041900" y="78016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114300</xdr:rowOff>
    </xdr:from>
    <xdr:to xmlns:xdr="http://schemas.openxmlformats.org/drawingml/2006/spreadsheetDrawing">
      <xdr:col>24</xdr:col>
      <xdr:colOff>12700</xdr:colOff>
      <xdr:row>45</xdr:row>
      <xdr:rowOff>114300</xdr:rowOff>
    </xdr:to>
    <xdr:cxnSp macro="">
      <xdr:nvCxnSpPr>
        <xdr:cNvPr id="66" name="直線コネクタ 65"/>
        <xdr:cNvCxnSpPr/>
      </xdr:nvCxnSpPr>
      <xdr:spPr>
        <a:xfrm>
          <a:off x="4864100" y="7829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111125</xdr:rowOff>
    </xdr:from>
    <xdr:ext cx="762000" cy="253365"/>
    <xdr:sp macro="" textlink="">
      <xdr:nvSpPr>
        <xdr:cNvPr id="67" name="財政力最大値テキスト"/>
        <xdr:cNvSpPr txBox="1"/>
      </xdr:nvSpPr>
      <xdr:spPr>
        <a:xfrm>
          <a:off x="5041900" y="61118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37</xdr:row>
      <xdr:rowOff>24765</xdr:rowOff>
    </xdr:from>
    <xdr:to xmlns:xdr="http://schemas.openxmlformats.org/drawingml/2006/spreadsheetDrawing">
      <xdr:col>24</xdr:col>
      <xdr:colOff>12700</xdr:colOff>
      <xdr:row>37</xdr:row>
      <xdr:rowOff>24765</xdr:rowOff>
    </xdr:to>
    <xdr:cxnSp macro="">
      <xdr:nvCxnSpPr>
        <xdr:cNvPr id="68" name="直線コネクタ 67"/>
        <xdr:cNvCxnSpPr/>
      </xdr:nvCxnSpPr>
      <xdr:spPr>
        <a:xfrm>
          <a:off x="4864100" y="6368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41</xdr:row>
      <xdr:rowOff>156845</xdr:rowOff>
    </xdr:from>
    <xdr:to xmlns:xdr="http://schemas.openxmlformats.org/drawingml/2006/spreadsheetDrawing">
      <xdr:col>23</xdr:col>
      <xdr:colOff>133350</xdr:colOff>
      <xdr:row>41</xdr:row>
      <xdr:rowOff>170180</xdr:rowOff>
    </xdr:to>
    <xdr:cxnSp macro="">
      <xdr:nvCxnSpPr>
        <xdr:cNvPr id="69" name="直線コネクタ 68"/>
        <xdr:cNvCxnSpPr/>
      </xdr:nvCxnSpPr>
      <xdr:spPr>
        <a:xfrm>
          <a:off x="4114800" y="7186295"/>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67310</xdr:rowOff>
    </xdr:from>
    <xdr:ext cx="762000" cy="259080"/>
    <xdr:sp macro="" textlink="">
      <xdr:nvSpPr>
        <xdr:cNvPr id="70" name="財政力平均値テキスト"/>
        <xdr:cNvSpPr txBox="1"/>
      </xdr:nvSpPr>
      <xdr:spPr>
        <a:xfrm>
          <a:off x="5041900" y="72682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95250</xdr:rowOff>
    </xdr:from>
    <xdr:to xmlns:xdr="http://schemas.openxmlformats.org/drawingml/2006/spreadsheetDrawing">
      <xdr:col>23</xdr:col>
      <xdr:colOff>184150</xdr:colOff>
      <xdr:row>43</xdr:row>
      <xdr:rowOff>25400</xdr:rowOff>
    </xdr:to>
    <xdr:sp macro="" textlink="">
      <xdr:nvSpPr>
        <xdr:cNvPr id="71" name="フローチャート: 判断 70"/>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41</xdr:row>
      <xdr:rowOff>156845</xdr:rowOff>
    </xdr:from>
    <xdr:to xmlns:xdr="http://schemas.openxmlformats.org/drawingml/2006/spreadsheetDrawing">
      <xdr:col>19</xdr:col>
      <xdr:colOff>133350</xdr:colOff>
      <xdr:row>41</xdr:row>
      <xdr:rowOff>170180</xdr:rowOff>
    </xdr:to>
    <xdr:cxnSp macro="">
      <xdr:nvCxnSpPr>
        <xdr:cNvPr id="72" name="直線コネクタ 71"/>
        <xdr:cNvCxnSpPr/>
      </xdr:nvCxnSpPr>
      <xdr:spPr>
        <a:xfrm flipV="1">
          <a:off x="3225800" y="718629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81915</xdr:rowOff>
    </xdr:from>
    <xdr:to xmlns:xdr="http://schemas.openxmlformats.org/drawingml/2006/spreadsheetDrawing">
      <xdr:col>19</xdr:col>
      <xdr:colOff>184150</xdr:colOff>
      <xdr:row>43</xdr:row>
      <xdr:rowOff>12065</xdr:rowOff>
    </xdr:to>
    <xdr:sp macro="" textlink="">
      <xdr:nvSpPr>
        <xdr:cNvPr id="73" name="フローチャート: 判断 72"/>
        <xdr:cNvSpPr/>
      </xdr:nvSpPr>
      <xdr:spPr>
        <a:xfrm>
          <a:off x="4064000" y="728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168275</xdr:rowOff>
    </xdr:from>
    <xdr:ext cx="736600" cy="253365"/>
    <xdr:sp macro="" textlink="">
      <xdr:nvSpPr>
        <xdr:cNvPr id="74" name="テキスト ボックス 73"/>
        <xdr:cNvSpPr txBox="1"/>
      </xdr:nvSpPr>
      <xdr:spPr>
        <a:xfrm>
          <a:off x="3733800" y="736917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41</xdr:row>
      <xdr:rowOff>156845</xdr:rowOff>
    </xdr:from>
    <xdr:to xmlns:xdr="http://schemas.openxmlformats.org/drawingml/2006/spreadsheetDrawing">
      <xdr:col>15</xdr:col>
      <xdr:colOff>82550</xdr:colOff>
      <xdr:row>41</xdr:row>
      <xdr:rowOff>170180</xdr:rowOff>
    </xdr:to>
    <xdr:cxnSp macro="">
      <xdr:nvCxnSpPr>
        <xdr:cNvPr id="75" name="直線コネクタ 74"/>
        <xdr:cNvCxnSpPr/>
      </xdr:nvCxnSpPr>
      <xdr:spPr>
        <a:xfrm>
          <a:off x="2336800" y="718629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55245</xdr:rowOff>
    </xdr:from>
    <xdr:to xmlns:xdr="http://schemas.openxmlformats.org/drawingml/2006/spreadsheetDrawing">
      <xdr:col>15</xdr:col>
      <xdr:colOff>133350</xdr:colOff>
      <xdr:row>42</xdr:row>
      <xdr:rowOff>156845</xdr:rowOff>
    </xdr:to>
    <xdr:sp macro="" textlink="">
      <xdr:nvSpPr>
        <xdr:cNvPr id="76" name="フローチャート: 判断 75"/>
        <xdr:cNvSpPr/>
      </xdr:nvSpPr>
      <xdr:spPr>
        <a:xfrm>
          <a:off x="3175000" y="725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141605</xdr:rowOff>
    </xdr:from>
    <xdr:ext cx="762000" cy="259080"/>
    <xdr:sp macro="" textlink="">
      <xdr:nvSpPr>
        <xdr:cNvPr id="77" name="テキスト ボックス 76"/>
        <xdr:cNvSpPr txBox="1"/>
      </xdr:nvSpPr>
      <xdr:spPr>
        <a:xfrm>
          <a:off x="2844800" y="7342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41</xdr:row>
      <xdr:rowOff>129540</xdr:rowOff>
    </xdr:from>
    <xdr:to xmlns:xdr="http://schemas.openxmlformats.org/drawingml/2006/spreadsheetDrawing">
      <xdr:col>11</xdr:col>
      <xdr:colOff>31750</xdr:colOff>
      <xdr:row>41</xdr:row>
      <xdr:rowOff>156845</xdr:rowOff>
    </xdr:to>
    <xdr:cxnSp macro="">
      <xdr:nvCxnSpPr>
        <xdr:cNvPr id="78" name="直線コネクタ 77"/>
        <xdr:cNvCxnSpPr/>
      </xdr:nvCxnSpPr>
      <xdr:spPr>
        <a:xfrm>
          <a:off x="1447800" y="715899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42</xdr:row>
      <xdr:rowOff>27940</xdr:rowOff>
    </xdr:from>
    <xdr:to xmlns:xdr="http://schemas.openxmlformats.org/drawingml/2006/spreadsheetDrawing">
      <xdr:col>11</xdr:col>
      <xdr:colOff>82550</xdr:colOff>
      <xdr:row>42</xdr:row>
      <xdr:rowOff>129540</xdr:rowOff>
    </xdr:to>
    <xdr:sp macro="" textlink="">
      <xdr:nvSpPr>
        <xdr:cNvPr id="79" name="フローチャート: 判断 78"/>
        <xdr:cNvSpPr/>
      </xdr:nvSpPr>
      <xdr:spPr>
        <a:xfrm>
          <a:off x="2286000" y="722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114300</xdr:rowOff>
    </xdr:from>
    <xdr:ext cx="762000" cy="259080"/>
    <xdr:sp macro="" textlink="">
      <xdr:nvSpPr>
        <xdr:cNvPr id="80" name="テキスト ボックス 79"/>
        <xdr:cNvSpPr txBox="1"/>
      </xdr:nvSpPr>
      <xdr:spPr>
        <a:xfrm>
          <a:off x="1955800" y="7315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14605</xdr:rowOff>
    </xdr:from>
    <xdr:to xmlns:xdr="http://schemas.openxmlformats.org/drawingml/2006/spreadsheetDrawing">
      <xdr:col>7</xdr:col>
      <xdr:colOff>31750</xdr:colOff>
      <xdr:row>42</xdr:row>
      <xdr:rowOff>116205</xdr:rowOff>
    </xdr:to>
    <xdr:sp macro="" textlink="">
      <xdr:nvSpPr>
        <xdr:cNvPr id="81" name="フローチャート: 判断 80"/>
        <xdr:cNvSpPr/>
      </xdr:nvSpPr>
      <xdr:spPr>
        <a:xfrm>
          <a:off x="1397000" y="7215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100965</xdr:rowOff>
    </xdr:from>
    <xdr:ext cx="762000" cy="253365"/>
    <xdr:sp macro="" textlink="">
      <xdr:nvSpPr>
        <xdr:cNvPr id="82" name="テキスト ボックス 81"/>
        <xdr:cNvSpPr txBox="1"/>
      </xdr:nvSpPr>
      <xdr:spPr>
        <a:xfrm>
          <a:off x="1066800" y="73018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3" name="テキスト ボックス 82"/>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4" name="テキスト ボックス 83"/>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5" name="テキスト ボックス 84"/>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6" name="テキスト ボックス 85"/>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7" name="テキスト ボックス 86"/>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119380</xdr:rowOff>
    </xdr:from>
    <xdr:to xmlns:xdr="http://schemas.openxmlformats.org/drawingml/2006/spreadsheetDrawing">
      <xdr:col>23</xdr:col>
      <xdr:colOff>184150</xdr:colOff>
      <xdr:row>42</xdr:row>
      <xdr:rowOff>49530</xdr:rowOff>
    </xdr:to>
    <xdr:sp macro="" textlink="">
      <xdr:nvSpPr>
        <xdr:cNvPr id="88" name="楕円 87"/>
        <xdr:cNvSpPr/>
      </xdr:nvSpPr>
      <xdr:spPr>
        <a:xfrm>
          <a:off x="4902200" y="714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40</xdr:row>
      <xdr:rowOff>135890</xdr:rowOff>
    </xdr:from>
    <xdr:ext cx="762000" cy="259080"/>
    <xdr:sp macro="" textlink="">
      <xdr:nvSpPr>
        <xdr:cNvPr id="89" name="財政力該当値テキスト"/>
        <xdr:cNvSpPr txBox="1"/>
      </xdr:nvSpPr>
      <xdr:spPr>
        <a:xfrm>
          <a:off x="5041900" y="6993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41</xdr:row>
      <xdr:rowOff>106045</xdr:rowOff>
    </xdr:from>
    <xdr:to xmlns:xdr="http://schemas.openxmlformats.org/drawingml/2006/spreadsheetDrawing">
      <xdr:col>19</xdr:col>
      <xdr:colOff>184150</xdr:colOff>
      <xdr:row>42</xdr:row>
      <xdr:rowOff>36195</xdr:rowOff>
    </xdr:to>
    <xdr:sp macro="" textlink="">
      <xdr:nvSpPr>
        <xdr:cNvPr id="90" name="楕円 89"/>
        <xdr:cNvSpPr/>
      </xdr:nvSpPr>
      <xdr:spPr>
        <a:xfrm>
          <a:off x="4064000" y="7135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46355</xdr:rowOff>
    </xdr:from>
    <xdr:ext cx="736600" cy="259080"/>
    <xdr:sp macro="" textlink="">
      <xdr:nvSpPr>
        <xdr:cNvPr id="91" name="テキスト ボックス 90"/>
        <xdr:cNvSpPr txBox="1"/>
      </xdr:nvSpPr>
      <xdr:spPr>
        <a:xfrm>
          <a:off x="3733800" y="69043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41</xdr:row>
      <xdr:rowOff>119380</xdr:rowOff>
    </xdr:from>
    <xdr:to xmlns:xdr="http://schemas.openxmlformats.org/drawingml/2006/spreadsheetDrawing">
      <xdr:col>15</xdr:col>
      <xdr:colOff>133350</xdr:colOff>
      <xdr:row>42</xdr:row>
      <xdr:rowOff>49530</xdr:rowOff>
    </xdr:to>
    <xdr:sp macro="" textlink="">
      <xdr:nvSpPr>
        <xdr:cNvPr id="92" name="楕円 91"/>
        <xdr:cNvSpPr/>
      </xdr:nvSpPr>
      <xdr:spPr>
        <a:xfrm>
          <a:off x="3175000" y="714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40</xdr:row>
      <xdr:rowOff>59690</xdr:rowOff>
    </xdr:from>
    <xdr:ext cx="762000" cy="259080"/>
    <xdr:sp macro="" textlink="">
      <xdr:nvSpPr>
        <xdr:cNvPr id="93" name="テキスト ボックス 92"/>
        <xdr:cNvSpPr txBox="1"/>
      </xdr:nvSpPr>
      <xdr:spPr>
        <a:xfrm>
          <a:off x="2844800" y="6917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41</xdr:row>
      <xdr:rowOff>106045</xdr:rowOff>
    </xdr:from>
    <xdr:to xmlns:xdr="http://schemas.openxmlformats.org/drawingml/2006/spreadsheetDrawing">
      <xdr:col>11</xdr:col>
      <xdr:colOff>82550</xdr:colOff>
      <xdr:row>42</xdr:row>
      <xdr:rowOff>36195</xdr:rowOff>
    </xdr:to>
    <xdr:sp macro="" textlink="">
      <xdr:nvSpPr>
        <xdr:cNvPr id="94" name="楕円 93"/>
        <xdr:cNvSpPr/>
      </xdr:nvSpPr>
      <xdr:spPr>
        <a:xfrm>
          <a:off x="2286000" y="7135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40</xdr:row>
      <xdr:rowOff>46355</xdr:rowOff>
    </xdr:from>
    <xdr:ext cx="762000" cy="259080"/>
    <xdr:sp macro="" textlink="">
      <xdr:nvSpPr>
        <xdr:cNvPr id="95" name="テキスト ボックス 94"/>
        <xdr:cNvSpPr txBox="1"/>
      </xdr:nvSpPr>
      <xdr:spPr>
        <a:xfrm>
          <a:off x="1955800" y="6904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78740</xdr:rowOff>
    </xdr:from>
    <xdr:to xmlns:xdr="http://schemas.openxmlformats.org/drawingml/2006/spreadsheetDrawing">
      <xdr:col>7</xdr:col>
      <xdr:colOff>31750</xdr:colOff>
      <xdr:row>42</xdr:row>
      <xdr:rowOff>8890</xdr:rowOff>
    </xdr:to>
    <xdr:sp macro="" textlink="">
      <xdr:nvSpPr>
        <xdr:cNvPr id="96" name="楕円 95"/>
        <xdr:cNvSpPr/>
      </xdr:nvSpPr>
      <xdr:spPr>
        <a:xfrm>
          <a:off x="1397000" y="710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40</xdr:row>
      <xdr:rowOff>19050</xdr:rowOff>
    </xdr:from>
    <xdr:ext cx="762000" cy="253365"/>
    <xdr:sp macro="" textlink="">
      <xdr:nvSpPr>
        <xdr:cNvPr id="97" name="テキスト ボックス 96"/>
        <xdr:cNvSpPr txBox="1"/>
      </xdr:nvSpPr>
      <xdr:spPr>
        <a:xfrm>
          <a:off x="1066800" y="68770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99" name="テキスト ボックス 98"/>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5285" cy="353060"/>
    <xdr:sp macro="" textlink="">
      <xdr:nvSpPr>
        <xdr:cNvPr id="100" name="テキスト ボックス 99"/>
        <xdr:cNvSpPr txBox="1"/>
      </xdr:nvSpPr>
      <xdr:spPr>
        <a:xfrm>
          <a:off x="3259455"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[94.7%]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物価や賃金の上昇等により経常的経費が増加する一方、地方交付税をはじめ、国からの各種交付金の増加により、前年度に比べ2.7ポイント改善し94.7％となった。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安定的な自主財源確保のため、ふるさと納税の推進や積極的な企業誘致、徹底した滞納整理に努める。また、さらなる歳出抑制のため事務事業の見直しを徹底し、民間委託・指定管理者制度の活用により経常的経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1" name="テキスト ボックス 110"/>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2" name="直線コネクタ 111"/>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3365"/>
    <xdr:sp macro="" textlink="">
      <xdr:nvSpPr>
        <xdr:cNvPr id="113" name="テキスト ボックス 112"/>
        <xdr:cNvSpPr txBox="1"/>
      </xdr:nvSpPr>
      <xdr:spPr>
        <a:xfrm>
          <a:off x="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66</xdr:row>
      <xdr:rowOff>82550</xdr:rowOff>
    </xdr:from>
    <xdr:to xmlns:xdr="http://schemas.openxmlformats.org/drawingml/2006/spreadsheetDrawing">
      <xdr:col>27</xdr:col>
      <xdr:colOff>184150</xdr:colOff>
      <xdr:row>66</xdr:row>
      <xdr:rowOff>82550</xdr:rowOff>
    </xdr:to>
    <xdr:cxnSp macro="">
      <xdr:nvCxnSpPr>
        <xdr:cNvPr id="114" name="直線コネクタ 113"/>
        <xdr:cNvCxnSpPr/>
      </xdr:nvCxnSpPr>
      <xdr:spPr>
        <a:xfrm>
          <a:off x="762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65</xdr:row>
      <xdr:rowOff>111760</xdr:rowOff>
    </xdr:from>
    <xdr:ext cx="762000" cy="253365"/>
    <xdr:sp macro="" textlink="">
      <xdr:nvSpPr>
        <xdr:cNvPr id="115" name="テキスト ボックス 114"/>
        <xdr:cNvSpPr txBox="1"/>
      </xdr:nvSpPr>
      <xdr:spPr>
        <a:xfrm>
          <a:off x="0" y="11256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16" name="直線コネクタ 115"/>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17" name="テキスト ボックス 116"/>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59</xdr:row>
      <xdr:rowOff>76200</xdr:rowOff>
    </xdr:from>
    <xdr:to xmlns:xdr="http://schemas.openxmlformats.org/drawingml/2006/spreadsheetDrawing">
      <xdr:col>27</xdr:col>
      <xdr:colOff>184150</xdr:colOff>
      <xdr:row>59</xdr:row>
      <xdr:rowOff>76200</xdr:rowOff>
    </xdr:to>
    <xdr:cxnSp macro="">
      <xdr:nvCxnSpPr>
        <xdr:cNvPr id="118" name="直線コネクタ 117"/>
        <xdr:cNvCxnSpPr/>
      </xdr:nvCxnSpPr>
      <xdr:spPr>
        <a:xfrm>
          <a:off x="762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58</xdr:row>
      <xdr:rowOff>105410</xdr:rowOff>
    </xdr:from>
    <xdr:ext cx="762000" cy="259080"/>
    <xdr:sp macro="" textlink="">
      <xdr:nvSpPr>
        <xdr:cNvPr id="119" name="テキスト ボックス 118"/>
        <xdr:cNvSpPr txBox="1"/>
      </xdr:nvSpPr>
      <xdr:spPr>
        <a:xfrm>
          <a:off x="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0" name="直線コネクタ 119"/>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1" name="テキスト ボックス 120"/>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21590</xdr:rowOff>
    </xdr:from>
    <xdr:to xmlns:xdr="http://schemas.openxmlformats.org/drawingml/2006/spreadsheetDrawing">
      <xdr:col>23</xdr:col>
      <xdr:colOff>133350</xdr:colOff>
      <xdr:row>66</xdr:row>
      <xdr:rowOff>143510</xdr:rowOff>
    </xdr:to>
    <xdr:cxnSp macro="">
      <xdr:nvCxnSpPr>
        <xdr:cNvPr id="123" name="直線コネクタ 122"/>
        <xdr:cNvCxnSpPr/>
      </xdr:nvCxnSpPr>
      <xdr:spPr>
        <a:xfrm flipV="1">
          <a:off x="4953000" y="10137140"/>
          <a:ext cx="0" cy="13220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114935</xdr:rowOff>
    </xdr:from>
    <xdr:ext cx="762000" cy="259080"/>
    <xdr:sp macro="" textlink="">
      <xdr:nvSpPr>
        <xdr:cNvPr id="124" name="財政構造の弾力性最小値テキスト"/>
        <xdr:cNvSpPr txBox="1"/>
      </xdr:nvSpPr>
      <xdr:spPr>
        <a:xfrm>
          <a:off x="5041900" y="11430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143510</xdr:rowOff>
    </xdr:from>
    <xdr:to xmlns:xdr="http://schemas.openxmlformats.org/drawingml/2006/spreadsheetDrawing">
      <xdr:col>24</xdr:col>
      <xdr:colOff>12700</xdr:colOff>
      <xdr:row>66</xdr:row>
      <xdr:rowOff>143510</xdr:rowOff>
    </xdr:to>
    <xdr:cxnSp macro="">
      <xdr:nvCxnSpPr>
        <xdr:cNvPr id="125" name="直線コネクタ 124"/>
        <xdr:cNvCxnSpPr/>
      </xdr:nvCxnSpPr>
      <xdr:spPr>
        <a:xfrm>
          <a:off x="4864100" y="114592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109220</xdr:rowOff>
    </xdr:from>
    <xdr:ext cx="762000" cy="253365"/>
    <xdr:sp macro="" textlink="">
      <xdr:nvSpPr>
        <xdr:cNvPr id="126" name="財政構造の弾力性最大値テキスト"/>
        <xdr:cNvSpPr txBox="1"/>
      </xdr:nvSpPr>
      <xdr:spPr>
        <a:xfrm>
          <a:off x="5041900" y="9881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21590</xdr:rowOff>
    </xdr:from>
    <xdr:to xmlns:xdr="http://schemas.openxmlformats.org/drawingml/2006/spreadsheetDrawing">
      <xdr:col>24</xdr:col>
      <xdr:colOff>12700</xdr:colOff>
      <xdr:row>59</xdr:row>
      <xdr:rowOff>21590</xdr:rowOff>
    </xdr:to>
    <xdr:cxnSp macro="">
      <xdr:nvCxnSpPr>
        <xdr:cNvPr id="127" name="直線コネクタ 126"/>
        <xdr:cNvCxnSpPr/>
      </xdr:nvCxnSpPr>
      <xdr:spPr>
        <a:xfrm>
          <a:off x="4864100" y="10137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64</xdr:row>
      <xdr:rowOff>106045</xdr:rowOff>
    </xdr:from>
    <xdr:to xmlns:xdr="http://schemas.openxmlformats.org/drawingml/2006/spreadsheetDrawing">
      <xdr:col>23</xdr:col>
      <xdr:colOff>133350</xdr:colOff>
      <xdr:row>65</xdr:row>
      <xdr:rowOff>97790</xdr:rowOff>
    </xdr:to>
    <xdr:cxnSp macro="">
      <xdr:nvCxnSpPr>
        <xdr:cNvPr id="128" name="直線コネクタ 127"/>
        <xdr:cNvCxnSpPr/>
      </xdr:nvCxnSpPr>
      <xdr:spPr>
        <a:xfrm flipV="1">
          <a:off x="4114800" y="11078845"/>
          <a:ext cx="8382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62</xdr:row>
      <xdr:rowOff>38100</xdr:rowOff>
    </xdr:from>
    <xdr:ext cx="762000" cy="259080"/>
    <xdr:sp macro="" textlink="">
      <xdr:nvSpPr>
        <xdr:cNvPr id="129" name="財政構造の弾力性平均値テキスト"/>
        <xdr:cNvSpPr txBox="1"/>
      </xdr:nvSpPr>
      <xdr:spPr>
        <a:xfrm>
          <a:off x="5041900" y="106680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20955</xdr:rowOff>
    </xdr:from>
    <xdr:to xmlns:xdr="http://schemas.openxmlformats.org/drawingml/2006/spreadsheetDrawing">
      <xdr:col>23</xdr:col>
      <xdr:colOff>184150</xdr:colOff>
      <xdr:row>63</xdr:row>
      <xdr:rowOff>122555</xdr:rowOff>
    </xdr:to>
    <xdr:sp macro="" textlink="">
      <xdr:nvSpPr>
        <xdr:cNvPr id="130" name="フローチャート: 判断 129"/>
        <xdr:cNvSpPr/>
      </xdr:nvSpPr>
      <xdr:spPr>
        <a:xfrm>
          <a:off x="4902200" y="1082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61</xdr:row>
      <xdr:rowOff>137795</xdr:rowOff>
    </xdr:from>
    <xdr:to xmlns:xdr="http://schemas.openxmlformats.org/drawingml/2006/spreadsheetDrawing">
      <xdr:col>19</xdr:col>
      <xdr:colOff>133350</xdr:colOff>
      <xdr:row>65</xdr:row>
      <xdr:rowOff>97790</xdr:rowOff>
    </xdr:to>
    <xdr:cxnSp macro="">
      <xdr:nvCxnSpPr>
        <xdr:cNvPr id="131" name="直線コネクタ 130"/>
        <xdr:cNvCxnSpPr/>
      </xdr:nvCxnSpPr>
      <xdr:spPr>
        <a:xfrm>
          <a:off x="3225800" y="10596245"/>
          <a:ext cx="889000" cy="645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8890</xdr:rowOff>
    </xdr:from>
    <xdr:to xmlns:xdr="http://schemas.openxmlformats.org/drawingml/2006/spreadsheetDrawing">
      <xdr:col>19</xdr:col>
      <xdr:colOff>184150</xdr:colOff>
      <xdr:row>63</xdr:row>
      <xdr:rowOff>110490</xdr:rowOff>
    </xdr:to>
    <xdr:sp macro="" textlink="">
      <xdr:nvSpPr>
        <xdr:cNvPr id="132" name="フローチャート: 判断 131"/>
        <xdr:cNvSpPr/>
      </xdr:nvSpPr>
      <xdr:spPr>
        <a:xfrm>
          <a:off x="4064000" y="1081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61</xdr:row>
      <xdr:rowOff>121285</xdr:rowOff>
    </xdr:from>
    <xdr:ext cx="736600" cy="253365"/>
    <xdr:sp macro="" textlink="">
      <xdr:nvSpPr>
        <xdr:cNvPr id="133" name="テキスト ボックス 132"/>
        <xdr:cNvSpPr txBox="1"/>
      </xdr:nvSpPr>
      <xdr:spPr>
        <a:xfrm>
          <a:off x="3733800" y="1057973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61</xdr:row>
      <xdr:rowOff>137795</xdr:rowOff>
    </xdr:from>
    <xdr:to xmlns:xdr="http://schemas.openxmlformats.org/drawingml/2006/spreadsheetDrawing">
      <xdr:col>15</xdr:col>
      <xdr:colOff>82550</xdr:colOff>
      <xdr:row>61</xdr:row>
      <xdr:rowOff>137795</xdr:rowOff>
    </xdr:to>
    <xdr:cxnSp macro="">
      <xdr:nvCxnSpPr>
        <xdr:cNvPr id="134" name="直線コネクタ 133"/>
        <xdr:cNvCxnSpPr/>
      </xdr:nvCxnSpPr>
      <xdr:spPr>
        <a:xfrm>
          <a:off x="2336800" y="1059624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62</xdr:row>
      <xdr:rowOff>71755</xdr:rowOff>
    </xdr:from>
    <xdr:to xmlns:xdr="http://schemas.openxmlformats.org/drawingml/2006/spreadsheetDrawing">
      <xdr:col>15</xdr:col>
      <xdr:colOff>133350</xdr:colOff>
      <xdr:row>63</xdr:row>
      <xdr:rowOff>1905</xdr:rowOff>
    </xdr:to>
    <xdr:sp macro="" textlink="">
      <xdr:nvSpPr>
        <xdr:cNvPr id="135" name="フローチャート: 判断 134"/>
        <xdr:cNvSpPr/>
      </xdr:nvSpPr>
      <xdr:spPr>
        <a:xfrm>
          <a:off x="3175000" y="10701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158750</xdr:rowOff>
    </xdr:from>
    <xdr:ext cx="762000" cy="259080"/>
    <xdr:sp macro="" textlink="">
      <xdr:nvSpPr>
        <xdr:cNvPr id="136" name="テキスト ボックス 135"/>
        <xdr:cNvSpPr txBox="1"/>
      </xdr:nvSpPr>
      <xdr:spPr>
        <a:xfrm>
          <a:off x="2844800" y="10788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61</xdr:row>
      <xdr:rowOff>137795</xdr:rowOff>
    </xdr:from>
    <xdr:to xmlns:xdr="http://schemas.openxmlformats.org/drawingml/2006/spreadsheetDrawing">
      <xdr:col>11</xdr:col>
      <xdr:colOff>31750</xdr:colOff>
      <xdr:row>63</xdr:row>
      <xdr:rowOff>48260</xdr:rowOff>
    </xdr:to>
    <xdr:cxnSp macro="">
      <xdr:nvCxnSpPr>
        <xdr:cNvPr id="137" name="直線コネクタ 136"/>
        <xdr:cNvCxnSpPr/>
      </xdr:nvCxnSpPr>
      <xdr:spPr>
        <a:xfrm flipV="1">
          <a:off x="1447800" y="10596245"/>
          <a:ext cx="889000" cy="253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61</xdr:row>
      <xdr:rowOff>1905</xdr:rowOff>
    </xdr:from>
    <xdr:to xmlns:xdr="http://schemas.openxmlformats.org/drawingml/2006/spreadsheetDrawing">
      <xdr:col>11</xdr:col>
      <xdr:colOff>82550</xdr:colOff>
      <xdr:row>61</xdr:row>
      <xdr:rowOff>103505</xdr:rowOff>
    </xdr:to>
    <xdr:sp macro="" textlink="">
      <xdr:nvSpPr>
        <xdr:cNvPr id="138" name="フローチャート: 判断 137"/>
        <xdr:cNvSpPr/>
      </xdr:nvSpPr>
      <xdr:spPr>
        <a:xfrm>
          <a:off x="2286000" y="1046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59</xdr:row>
      <xdr:rowOff>114300</xdr:rowOff>
    </xdr:from>
    <xdr:ext cx="762000" cy="259080"/>
    <xdr:sp macro="" textlink="">
      <xdr:nvSpPr>
        <xdr:cNvPr id="139" name="テキスト ボックス 138"/>
        <xdr:cNvSpPr txBox="1"/>
      </xdr:nvSpPr>
      <xdr:spPr>
        <a:xfrm>
          <a:off x="1955800" y="10229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150495</xdr:rowOff>
    </xdr:from>
    <xdr:to xmlns:xdr="http://schemas.openxmlformats.org/drawingml/2006/spreadsheetDrawing">
      <xdr:col>7</xdr:col>
      <xdr:colOff>31750</xdr:colOff>
      <xdr:row>63</xdr:row>
      <xdr:rowOff>80645</xdr:rowOff>
    </xdr:to>
    <xdr:sp macro="" textlink="">
      <xdr:nvSpPr>
        <xdr:cNvPr id="140" name="フローチャート: 判断 139"/>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61</xdr:row>
      <xdr:rowOff>90805</xdr:rowOff>
    </xdr:from>
    <xdr:ext cx="762000" cy="258445"/>
    <xdr:sp macro="" textlink="">
      <xdr:nvSpPr>
        <xdr:cNvPr id="141" name="テキスト ボックス 140"/>
        <xdr:cNvSpPr txBox="1"/>
      </xdr:nvSpPr>
      <xdr:spPr>
        <a:xfrm>
          <a:off x="1066800" y="105492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3365"/>
    <xdr:sp macro="" textlink="">
      <xdr:nvSpPr>
        <xdr:cNvPr id="142" name="テキスト ボックス 141"/>
        <xdr:cNvSpPr txBox="1"/>
      </xdr:nvSpPr>
      <xdr:spPr>
        <a:xfrm>
          <a:off x="4737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3365"/>
    <xdr:sp macro="" textlink="">
      <xdr:nvSpPr>
        <xdr:cNvPr id="143" name="テキスト ボックス 142"/>
        <xdr:cNvSpPr txBox="1"/>
      </xdr:nvSpPr>
      <xdr:spPr>
        <a:xfrm>
          <a:off x="3898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3365"/>
    <xdr:sp macro="" textlink="">
      <xdr:nvSpPr>
        <xdr:cNvPr id="144" name="テキスト ボックス 143"/>
        <xdr:cNvSpPr txBox="1"/>
      </xdr:nvSpPr>
      <xdr:spPr>
        <a:xfrm>
          <a:off x="3009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3365"/>
    <xdr:sp macro="" textlink="">
      <xdr:nvSpPr>
        <xdr:cNvPr id="145" name="テキスト ボックス 144"/>
        <xdr:cNvSpPr txBox="1"/>
      </xdr:nvSpPr>
      <xdr:spPr>
        <a:xfrm>
          <a:off x="2120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3365"/>
    <xdr:sp macro="" textlink="">
      <xdr:nvSpPr>
        <xdr:cNvPr id="146" name="テキスト ボックス 145"/>
        <xdr:cNvSpPr txBox="1"/>
      </xdr:nvSpPr>
      <xdr:spPr>
        <a:xfrm>
          <a:off x="1231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55245</xdr:rowOff>
    </xdr:from>
    <xdr:to xmlns:xdr="http://schemas.openxmlformats.org/drawingml/2006/spreadsheetDrawing">
      <xdr:col>23</xdr:col>
      <xdr:colOff>184150</xdr:colOff>
      <xdr:row>64</xdr:row>
      <xdr:rowOff>156845</xdr:rowOff>
    </xdr:to>
    <xdr:sp macro="" textlink="">
      <xdr:nvSpPr>
        <xdr:cNvPr id="147" name="楕円 146"/>
        <xdr:cNvSpPr/>
      </xdr:nvSpPr>
      <xdr:spPr>
        <a:xfrm>
          <a:off x="4902200" y="1102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27305</xdr:rowOff>
    </xdr:from>
    <xdr:ext cx="762000" cy="259080"/>
    <xdr:sp macro="" textlink="">
      <xdr:nvSpPr>
        <xdr:cNvPr id="148" name="財政構造の弾力性該当値テキスト"/>
        <xdr:cNvSpPr txBox="1"/>
      </xdr:nvSpPr>
      <xdr:spPr>
        <a:xfrm>
          <a:off x="5041900" y="110001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65</xdr:row>
      <xdr:rowOff>46355</xdr:rowOff>
    </xdr:from>
    <xdr:to xmlns:xdr="http://schemas.openxmlformats.org/drawingml/2006/spreadsheetDrawing">
      <xdr:col>19</xdr:col>
      <xdr:colOff>184150</xdr:colOff>
      <xdr:row>65</xdr:row>
      <xdr:rowOff>147955</xdr:rowOff>
    </xdr:to>
    <xdr:sp macro="" textlink="">
      <xdr:nvSpPr>
        <xdr:cNvPr id="149" name="楕円 148"/>
        <xdr:cNvSpPr/>
      </xdr:nvSpPr>
      <xdr:spPr>
        <a:xfrm>
          <a:off x="4064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65</xdr:row>
      <xdr:rowOff>132715</xdr:rowOff>
    </xdr:from>
    <xdr:ext cx="736600" cy="253365"/>
    <xdr:sp macro="" textlink="">
      <xdr:nvSpPr>
        <xdr:cNvPr id="150" name="テキスト ボックス 149"/>
        <xdr:cNvSpPr txBox="1"/>
      </xdr:nvSpPr>
      <xdr:spPr>
        <a:xfrm>
          <a:off x="3733800" y="112769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61</xdr:row>
      <xdr:rowOff>86995</xdr:rowOff>
    </xdr:from>
    <xdr:to xmlns:xdr="http://schemas.openxmlformats.org/drawingml/2006/spreadsheetDrawing">
      <xdr:col>15</xdr:col>
      <xdr:colOff>133350</xdr:colOff>
      <xdr:row>62</xdr:row>
      <xdr:rowOff>17780</xdr:rowOff>
    </xdr:to>
    <xdr:sp macro="" textlink="">
      <xdr:nvSpPr>
        <xdr:cNvPr id="151" name="楕円 150"/>
        <xdr:cNvSpPr/>
      </xdr:nvSpPr>
      <xdr:spPr>
        <a:xfrm>
          <a:off x="3175000" y="105454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60</xdr:row>
      <xdr:rowOff>27305</xdr:rowOff>
    </xdr:from>
    <xdr:ext cx="762000" cy="259080"/>
    <xdr:sp macro="" textlink="">
      <xdr:nvSpPr>
        <xdr:cNvPr id="152" name="テキスト ボックス 151"/>
        <xdr:cNvSpPr txBox="1"/>
      </xdr:nvSpPr>
      <xdr:spPr>
        <a:xfrm>
          <a:off x="2844800" y="10314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61</xdr:row>
      <xdr:rowOff>86995</xdr:rowOff>
    </xdr:from>
    <xdr:to xmlns:xdr="http://schemas.openxmlformats.org/drawingml/2006/spreadsheetDrawing">
      <xdr:col>11</xdr:col>
      <xdr:colOff>82550</xdr:colOff>
      <xdr:row>62</xdr:row>
      <xdr:rowOff>17780</xdr:rowOff>
    </xdr:to>
    <xdr:sp macro="" textlink="">
      <xdr:nvSpPr>
        <xdr:cNvPr id="153" name="楕円 152"/>
        <xdr:cNvSpPr/>
      </xdr:nvSpPr>
      <xdr:spPr>
        <a:xfrm>
          <a:off x="2286000" y="105454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1905</xdr:rowOff>
    </xdr:from>
    <xdr:ext cx="762000" cy="259080"/>
    <xdr:sp macro="" textlink="">
      <xdr:nvSpPr>
        <xdr:cNvPr id="154" name="テキスト ボックス 153"/>
        <xdr:cNvSpPr txBox="1"/>
      </xdr:nvSpPr>
      <xdr:spPr>
        <a:xfrm>
          <a:off x="1955800" y="10631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168910</xdr:rowOff>
    </xdr:from>
    <xdr:to xmlns:xdr="http://schemas.openxmlformats.org/drawingml/2006/spreadsheetDrawing">
      <xdr:col>7</xdr:col>
      <xdr:colOff>31750</xdr:colOff>
      <xdr:row>63</xdr:row>
      <xdr:rowOff>99060</xdr:rowOff>
    </xdr:to>
    <xdr:sp macro="" textlink="">
      <xdr:nvSpPr>
        <xdr:cNvPr id="155" name="楕円 154"/>
        <xdr:cNvSpPr/>
      </xdr:nvSpPr>
      <xdr:spPr>
        <a:xfrm>
          <a:off x="1397000" y="1079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63</xdr:row>
      <xdr:rowOff>83820</xdr:rowOff>
    </xdr:from>
    <xdr:ext cx="762000" cy="259080"/>
    <xdr:sp macro="" textlink="">
      <xdr:nvSpPr>
        <xdr:cNvPr id="156" name="テキスト ボックス 155"/>
        <xdr:cNvSpPr txBox="1"/>
      </xdr:nvSpPr>
      <xdr:spPr>
        <a:xfrm>
          <a:off x="1066800" y="10885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58" name="テキスト ボックス 157"/>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5285" cy="358775"/>
    <xdr:sp macro="" textlink="">
      <xdr:nvSpPr>
        <xdr:cNvPr id="159" name="テキスト ボックス 158"/>
        <xdr:cNvSpPr txBox="1"/>
      </xdr:nvSpPr>
      <xdr:spPr>
        <a:xfrm>
          <a:off x="414909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[143,905</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性質別歳出の人件費・物件費の合計額の構成比は、全体の38.8%に達し、町の歳出額の大きな部分を占める要素である。</a:t>
          </a:r>
          <a:endParaRPr kumimoji="1" lang="ja-JP" altLang="en-US" sz="1200">
            <a:latin typeface="ＭＳ Ｐゴシック"/>
            <a:ea typeface="ＭＳ Ｐゴシック"/>
          </a:endParaRPr>
        </a:p>
        <a:p>
          <a:r>
            <a:rPr kumimoji="1" lang="ja-JP" altLang="en-US" sz="1200">
              <a:latin typeface="ＭＳ Ｐゴシック"/>
              <a:ea typeface="ＭＳ Ｐゴシック"/>
            </a:rPr>
            <a:t>　町内各小学校区に保育所・児童館を直営方式にて設置・運営する（一部指定管理）という当町独自の事情が大きく影響しているほか、ごみ収集や文化センター等保有する公共施設も多く、その維持管理経費が多額となっているためである。多様化するニーズに効果的及び効率的に対応するため、指定管理者制度や町保有施設の統合を推進し、管理運営にあたっては民間のノウハウを活用しながら、人件費、物件費の圧縮と町民サービスの向上に努め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9710"/>
    <xdr:sp macro="" textlink="">
      <xdr:nvSpPr>
        <xdr:cNvPr id="170" name="テキスト ボックス 169"/>
        <xdr:cNvSpPr txBox="1"/>
      </xdr:nvSpPr>
      <xdr:spPr>
        <a:xfrm>
          <a:off x="723900" y="13208000"/>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1" name="直線コネクタ 170"/>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2" name="テキスト ボックス 171"/>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120650</xdr:rowOff>
    </xdr:from>
    <xdr:to xmlns:xdr="http://schemas.openxmlformats.org/drawingml/2006/spreadsheetDrawing">
      <xdr:col>27</xdr:col>
      <xdr:colOff>184150</xdr:colOff>
      <xdr:row>88</xdr:row>
      <xdr:rowOff>120650</xdr:rowOff>
    </xdr:to>
    <xdr:cxnSp macro="">
      <xdr:nvCxnSpPr>
        <xdr:cNvPr id="173" name="直線コネクタ 172"/>
        <xdr:cNvCxnSpPr/>
      </xdr:nvCxnSpPr>
      <xdr:spPr>
        <a:xfrm>
          <a:off x="762000" y="1520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149860</xdr:rowOff>
    </xdr:from>
    <xdr:ext cx="762000" cy="259080"/>
    <xdr:sp macro="" textlink="">
      <xdr:nvSpPr>
        <xdr:cNvPr id="174" name="テキスト ボックス 173"/>
        <xdr:cNvSpPr txBox="1"/>
      </xdr:nvSpPr>
      <xdr:spPr>
        <a:xfrm>
          <a:off x="0" y="1506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75" name="直線コネクタ 174"/>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76" name="テキスト ボックス 175"/>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81</xdr:row>
      <xdr:rowOff>114300</xdr:rowOff>
    </xdr:from>
    <xdr:to xmlns:xdr="http://schemas.openxmlformats.org/drawingml/2006/spreadsheetDrawing">
      <xdr:col>27</xdr:col>
      <xdr:colOff>184150</xdr:colOff>
      <xdr:row>81</xdr:row>
      <xdr:rowOff>114300</xdr:rowOff>
    </xdr:to>
    <xdr:cxnSp macro="">
      <xdr:nvCxnSpPr>
        <xdr:cNvPr id="177" name="直線コネクタ 176"/>
        <xdr:cNvCxnSpPr/>
      </xdr:nvCxnSpPr>
      <xdr:spPr>
        <a:xfrm>
          <a:off x="762000" y="1400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80</xdr:row>
      <xdr:rowOff>143510</xdr:rowOff>
    </xdr:from>
    <xdr:ext cx="762000" cy="253365"/>
    <xdr:sp macro="" textlink="">
      <xdr:nvSpPr>
        <xdr:cNvPr id="178" name="テキスト ボックス 177"/>
        <xdr:cNvSpPr txBox="1"/>
      </xdr:nvSpPr>
      <xdr:spPr>
        <a:xfrm>
          <a:off x="0" y="138595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79" name="直線コネクタ 178"/>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54610</xdr:rowOff>
    </xdr:from>
    <xdr:ext cx="762000" cy="253365"/>
    <xdr:sp macro="" textlink="">
      <xdr:nvSpPr>
        <xdr:cNvPr id="180" name="テキスト ボックス 179"/>
        <xdr:cNvSpPr txBox="1"/>
      </xdr:nvSpPr>
      <xdr:spPr>
        <a:xfrm>
          <a:off x="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1"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146685</xdr:rowOff>
    </xdr:from>
    <xdr:to xmlns:xdr="http://schemas.openxmlformats.org/drawingml/2006/spreadsheetDrawing">
      <xdr:col>23</xdr:col>
      <xdr:colOff>133350</xdr:colOff>
      <xdr:row>88</xdr:row>
      <xdr:rowOff>168910</xdr:rowOff>
    </xdr:to>
    <xdr:cxnSp macro="">
      <xdr:nvCxnSpPr>
        <xdr:cNvPr id="182" name="直線コネクタ 181"/>
        <xdr:cNvCxnSpPr/>
      </xdr:nvCxnSpPr>
      <xdr:spPr>
        <a:xfrm flipV="1">
          <a:off x="4953000" y="14034135"/>
          <a:ext cx="0" cy="12223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141605</xdr:rowOff>
    </xdr:from>
    <xdr:ext cx="762000" cy="259080"/>
    <xdr:sp macro="" textlink="">
      <xdr:nvSpPr>
        <xdr:cNvPr id="183" name="人件費・物件費等の状況最小値テキスト"/>
        <xdr:cNvSpPr txBox="1"/>
      </xdr:nvSpPr>
      <xdr:spPr>
        <a:xfrm>
          <a:off x="5041900" y="15229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308,052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168910</xdr:rowOff>
    </xdr:from>
    <xdr:to xmlns:xdr="http://schemas.openxmlformats.org/drawingml/2006/spreadsheetDrawing">
      <xdr:col>24</xdr:col>
      <xdr:colOff>12700</xdr:colOff>
      <xdr:row>88</xdr:row>
      <xdr:rowOff>168910</xdr:rowOff>
    </xdr:to>
    <xdr:cxnSp macro="">
      <xdr:nvCxnSpPr>
        <xdr:cNvPr id="184" name="直線コネクタ 183"/>
        <xdr:cNvCxnSpPr/>
      </xdr:nvCxnSpPr>
      <xdr:spPr>
        <a:xfrm>
          <a:off x="4864100" y="15256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61595</xdr:rowOff>
    </xdr:from>
    <xdr:ext cx="762000" cy="259080"/>
    <xdr:sp macro="" textlink="">
      <xdr:nvSpPr>
        <xdr:cNvPr id="185" name="人件費・物件費等の状況最大値テキスト"/>
        <xdr:cNvSpPr txBox="1"/>
      </xdr:nvSpPr>
      <xdr:spPr>
        <a:xfrm>
          <a:off x="5041900" y="137775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105,410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146685</xdr:rowOff>
    </xdr:from>
    <xdr:to xmlns:xdr="http://schemas.openxmlformats.org/drawingml/2006/spreadsheetDrawing">
      <xdr:col>24</xdr:col>
      <xdr:colOff>12700</xdr:colOff>
      <xdr:row>81</xdr:row>
      <xdr:rowOff>146685</xdr:rowOff>
    </xdr:to>
    <xdr:cxnSp macro="">
      <xdr:nvCxnSpPr>
        <xdr:cNvPr id="186" name="直線コネクタ 185"/>
        <xdr:cNvCxnSpPr/>
      </xdr:nvCxnSpPr>
      <xdr:spPr>
        <a:xfrm>
          <a:off x="4864100" y="140341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125730</xdr:rowOff>
    </xdr:from>
    <xdr:to xmlns:xdr="http://schemas.openxmlformats.org/drawingml/2006/spreadsheetDrawing">
      <xdr:col>23</xdr:col>
      <xdr:colOff>133350</xdr:colOff>
      <xdr:row>83</xdr:row>
      <xdr:rowOff>36195</xdr:rowOff>
    </xdr:to>
    <xdr:cxnSp macro="">
      <xdr:nvCxnSpPr>
        <xdr:cNvPr id="187" name="直線コネクタ 186"/>
        <xdr:cNvCxnSpPr/>
      </xdr:nvCxnSpPr>
      <xdr:spPr>
        <a:xfrm>
          <a:off x="4114800" y="14184630"/>
          <a:ext cx="8382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149225</xdr:rowOff>
    </xdr:from>
    <xdr:ext cx="762000" cy="259080"/>
    <xdr:sp macro="" textlink="">
      <xdr:nvSpPr>
        <xdr:cNvPr id="188" name="人件費・物件費等の状況平均値テキスト"/>
        <xdr:cNvSpPr txBox="1"/>
      </xdr:nvSpPr>
      <xdr:spPr>
        <a:xfrm>
          <a:off x="5041900" y="142081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147,276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6350</xdr:rowOff>
    </xdr:from>
    <xdr:to xmlns:xdr="http://schemas.openxmlformats.org/drawingml/2006/spreadsheetDrawing">
      <xdr:col>23</xdr:col>
      <xdr:colOff>184150</xdr:colOff>
      <xdr:row>83</xdr:row>
      <xdr:rowOff>107315</xdr:rowOff>
    </xdr:to>
    <xdr:sp macro="" textlink="">
      <xdr:nvSpPr>
        <xdr:cNvPr id="189" name="フローチャート: 判断 188"/>
        <xdr:cNvSpPr/>
      </xdr:nvSpPr>
      <xdr:spPr>
        <a:xfrm>
          <a:off x="4902200" y="14236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125730</xdr:rowOff>
    </xdr:from>
    <xdr:to xmlns:xdr="http://schemas.openxmlformats.org/drawingml/2006/spreadsheetDrawing">
      <xdr:col>19</xdr:col>
      <xdr:colOff>133350</xdr:colOff>
      <xdr:row>82</xdr:row>
      <xdr:rowOff>135255</xdr:rowOff>
    </xdr:to>
    <xdr:cxnSp macro="">
      <xdr:nvCxnSpPr>
        <xdr:cNvPr id="190" name="直線コネクタ 189"/>
        <xdr:cNvCxnSpPr/>
      </xdr:nvCxnSpPr>
      <xdr:spPr>
        <a:xfrm flipV="1">
          <a:off x="3225800" y="1418463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135255</xdr:rowOff>
    </xdr:from>
    <xdr:to xmlns:xdr="http://schemas.openxmlformats.org/drawingml/2006/spreadsheetDrawing">
      <xdr:col>19</xdr:col>
      <xdr:colOff>184150</xdr:colOff>
      <xdr:row>83</xdr:row>
      <xdr:rowOff>65405</xdr:rowOff>
    </xdr:to>
    <xdr:sp macro="" textlink="">
      <xdr:nvSpPr>
        <xdr:cNvPr id="191" name="フローチャート: 判断 190"/>
        <xdr:cNvSpPr/>
      </xdr:nvSpPr>
      <xdr:spPr>
        <a:xfrm>
          <a:off x="4064000" y="1419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50165</xdr:rowOff>
    </xdr:from>
    <xdr:ext cx="736600" cy="259080"/>
    <xdr:sp macro="" textlink="">
      <xdr:nvSpPr>
        <xdr:cNvPr id="192" name="テキスト ボックス 191"/>
        <xdr:cNvSpPr txBox="1"/>
      </xdr:nvSpPr>
      <xdr:spPr>
        <a:xfrm>
          <a:off x="3733800" y="142805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140,286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82</xdr:row>
      <xdr:rowOff>130810</xdr:rowOff>
    </xdr:from>
    <xdr:to xmlns:xdr="http://schemas.openxmlformats.org/drawingml/2006/spreadsheetDrawing">
      <xdr:col>15</xdr:col>
      <xdr:colOff>82550</xdr:colOff>
      <xdr:row>82</xdr:row>
      <xdr:rowOff>135255</xdr:rowOff>
    </xdr:to>
    <xdr:cxnSp macro="">
      <xdr:nvCxnSpPr>
        <xdr:cNvPr id="193" name="直線コネクタ 192"/>
        <xdr:cNvCxnSpPr/>
      </xdr:nvCxnSpPr>
      <xdr:spPr>
        <a:xfrm>
          <a:off x="2336800" y="1418971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136525</xdr:rowOff>
    </xdr:from>
    <xdr:to xmlns:xdr="http://schemas.openxmlformats.org/drawingml/2006/spreadsheetDrawing">
      <xdr:col>15</xdr:col>
      <xdr:colOff>133350</xdr:colOff>
      <xdr:row>83</xdr:row>
      <xdr:rowOff>66675</xdr:rowOff>
    </xdr:to>
    <xdr:sp macro="" textlink="">
      <xdr:nvSpPr>
        <xdr:cNvPr id="194" name="フローチャート: 判断 193"/>
        <xdr:cNvSpPr/>
      </xdr:nvSpPr>
      <xdr:spPr>
        <a:xfrm>
          <a:off x="3175000" y="141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83</xdr:row>
      <xdr:rowOff>52070</xdr:rowOff>
    </xdr:from>
    <xdr:ext cx="762000" cy="253365"/>
    <xdr:sp macro="" textlink="">
      <xdr:nvSpPr>
        <xdr:cNvPr id="195" name="テキスト ボックス 194"/>
        <xdr:cNvSpPr txBox="1"/>
      </xdr:nvSpPr>
      <xdr:spPr>
        <a:xfrm>
          <a:off x="2844800" y="142824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140,497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82</xdr:row>
      <xdr:rowOff>87630</xdr:rowOff>
    </xdr:from>
    <xdr:to xmlns:xdr="http://schemas.openxmlformats.org/drawingml/2006/spreadsheetDrawing">
      <xdr:col>11</xdr:col>
      <xdr:colOff>31750</xdr:colOff>
      <xdr:row>82</xdr:row>
      <xdr:rowOff>130810</xdr:rowOff>
    </xdr:to>
    <xdr:cxnSp macro="">
      <xdr:nvCxnSpPr>
        <xdr:cNvPr id="196" name="直線コネクタ 195"/>
        <xdr:cNvCxnSpPr/>
      </xdr:nvCxnSpPr>
      <xdr:spPr>
        <a:xfrm>
          <a:off x="1447800" y="1414653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82</xdr:row>
      <xdr:rowOff>103505</xdr:rowOff>
    </xdr:from>
    <xdr:to xmlns:xdr="http://schemas.openxmlformats.org/drawingml/2006/spreadsheetDrawing">
      <xdr:col>11</xdr:col>
      <xdr:colOff>82550</xdr:colOff>
      <xdr:row>83</xdr:row>
      <xdr:rowOff>33655</xdr:rowOff>
    </xdr:to>
    <xdr:sp macro="" textlink="">
      <xdr:nvSpPr>
        <xdr:cNvPr id="197" name="フローチャート: 判断 196"/>
        <xdr:cNvSpPr/>
      </xdr:nvSpPr>
      <xdr:spPr>
        <a:xfrm>
          <a:off x="2286000" y="1416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83</xdr:row>
      <xdr:rowOff>18415</xdr:rowOff>
    </xdr:from>
    <xdr:ext cx="762000" cy="253365"/>
    <xdr:sp macro="" textlink="">
      <xdr:nvSpPr>
        <xdr:cNvPr id="198" name="テキスト ボックス 197"/>
        <xdr:cNvSpPr txBox="1"/>
      </xdr:nvSpPr>
      <xdr:spPr>
        <a:xfrm>
          <a:off x="1955800" y="142487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135,017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60325</xdr:rowOff>
    </xdr:from>
    <xdr:to xmlns:xdr="http://schemas.openxmlformats.org/drawingml/2006/spreadsheetDrawing">
      <xdr:col>7</xdr:col>
      <xdr:colOff>31750</xdr:colOff>
      <xdr:row>82</xdr:row>
      <xdr:rowOff>161925</xdr:rowOff>
    </xdr:to>
    <xdr:sp macro="" textlink="">
      <xdr:nvSpPr>
        <xdr:cNvPr id="199" name="フローチャート: 判断 198"/>
        <xdr:cNvSpPr/>
      </xdr:nvSpPr>
      <xdr:spPr>
        <a:xfrm>
          <a:off x="1397000" y="1411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146685</xdr:rowOff>
    </xdr:from>
    <xdr:ext cx="762000" cy="253365"/>
    <xdr:sp macro="" textlink="">
      <xdr:nvSpPr>
        <xdr:cNvPr id="200" name="テキスト ボックス 199"/>
        <xdr:cNvSpPr txBox="1"/>
      </xdr:nvSpPr>
      <xdr:spPr>
        <a:xfrm>
          <a:off x="1066800" y="142055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127,906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1" name="テキスト ボックス 200"/>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02" name="テキスト ボックス 201"/>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03" name="テキスト ボックス 202"/>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04" name="テキスト ボックス 203"/>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05" name="テキスト ボックス 204"/>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156845</xdr:rowOff>
    </xdr:from>
    <xdr:to xmlns:xdr="http://schemas.openxmlformats.org/drawingml/2006/spreadsheetDrawing">
      <xdr:col>23</xdr:col>
      <xdr:colOff>184150</xdr:colOff>
      <xdr:row>83</xdr:row>
      <xdr:rowOff>86995</xdr:rowOff>
    </xdr:to>
    <xdr:sp macro="" textlink="">
      <xdr:nvSpPr>
        <xdr:cNvPr id="206" name="楕円 205"/>
        <xdr:cNvSpPr/>
      </xdr:nvSpPr>
      <xdr:spPr>
        <a:xfrm>
          <a:off x="4902200" y="1421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82</xdr:row>
      <xdr:rowOff>1905</xdr:rowOff>
    </xdr:from>
    <xdr:ext cx="762000" cy="259080"/>
    <xdr:sp macro="" textlink="">
      <xdr:nvSpPr>
        <xdr:cNvPr id="207" name="人件費・物件費等の状況該当値テキスト"/>
        <xdr:cNvSpPr txBox="1"/>
      </xdr:nvSpPr>
      <xdr:spPr>
        <a:xfrm>
          <a:off x="50419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143,905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74930</xdr:rowOff>
    </xdr:from>
    <xdr:to xmlns:xdr="http://schemas.openxmlformats.org/drawingml/2006/spreadsheetDrawing">
      <xdr:col>19</xdr:col>
      <xdr:colOff>184150</xdr:colOff>
      <xdr:row>83</xdr:row>
      <xdr:rowOff>5080</xdr:rowOff>
    </xdr:to>
    <xdr:sp macro="" textlink="">
      <xdr:nvSpPr>
        <xdr:cNvPr id="208" name="楕円 207"/>
        <xdr:cNvSpPr/>
      </xdr:nvSpPr>
      <xdr:spPr>
        <a:xfrm>
          <a:off x="4064000" y="1413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15240</xdr:rowOff>
    </xdr:from>
    <xdr:ext cx="736600" cy="259080"/>
    <xdr:sp macro="" textlink="">
      <xdr:nvSpPr>
        <xdr:cNvPr id="209" name="テキスト ボックス 208"/>
        <xdr:cNvSpPr txBox="1"/>
      </xdr:nvSpPr>
      <xdr:spPr>
        <a:xfrm>
          <a:off x="3733800" y="139026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82</xdr:row>
      <xdr:rowOff>84455</xdr:rowOff>
    </xdr:from>
    <xdr:to xmlns:xdr="http://schemas.openxmlformats.org/drawingml/2006/spreadsheetDrawing">
      <xdr:col>15</xdr:col>
      <xdr:colOff>133350</xdr:colOff>
      <xdr:row>83</xdr:row>
      <xdr:rowOff>14605</xdr:rowOff>
    </xdr:to>
    <xdr:sp macro="" textlink="">
      <xdr:nvSpPr>
        <xdr:cNvPr id="210" name="楕円 209"/>
        <xdr:cNvSpPr/>
      </xdr:nvSpPr>
      <xdr:spPr>
        <a:xfrm>
          <a:off x="3175000" y="1414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24765</xdr:rowOff>
    </xdr:from>
    <xdr:ext cx="762000" cy="259080"/>
    <xdr:sp macro="" textlink="">
      <xdr:nvSpPr>
        <xdr:cNvPr id="211" name="テキスト ボックス 210"/>
        <xdr:cNvSpPr txBox="1"/>
      </xdr:nvSpPr>
      <xdr:spPr>
        <a:xfrm>
          <a:off x="2844800" y="13912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131,856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82</xdr:row>
      <xdr:rowOff>80010</xdr:rowOff>
    </xdr:from>
    <xdr:to xmlns:xdr="http://schemas.openxmlformats.org/drawingml/2006/spreadsheetDrawing">
      <xdr:col>11</xdr:col>
      <xdr:colOff>82550</xdr:colOff>
      <xdr:row>83</xdr:row>
      <xdr:rowOff>10160</xdr:rowOff>
    </xdr:to>
    <xdr:sp macro="" textlink="">
      <xdr:nvSpPr>
        <xdr:cNvPr id="212" name="楕円 211"/>
        <xdr:cNvSpPr/>
      </xdr:nvSpPr>
      <xdr:spPr>
        <a:xfrm>
          <a:off x="2286000" y="1413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20320</xdr:rowOff>
    </xdr:from>
    <xdr:ext cx="762000" cy="253365"/>
    <xdr:sp macro="" textlink="">
      <xdr:nvSpPr>
        <xdr:cNvPr id="213" name="テキスト ボックス 212"/>
        <xdr:cNvSpPr txBox="1"/>
      </xdr:nvSpPr>
      <xdr:spPr>
        <a:xfrm>
          <a:off x="1955800" y="139077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36830</xdr:rowOff>
    </xdr:from>
    <xdr:to xmlns:xdr="http://schemas.openxmlformats.org/drawingml/2006/spreadsheetDrawing">
      <xdr:col>7</xdr:col>
      <xdr:colOff>31750</xdr:colOff>
      <xdr:row>82</xdr:row>
      <xdr:rowOff>138430</xdr:rowOff>
    </xdr:to>
    <xdr:sp macro="" textlink="">
      <xdr:nvSpPr>
        <xdr:cNvPr id="214" name="楕円 213"/>
        <xdr:cNvSpPr/>
      </xdr:nvSpPr>
      <xdr:spPr>
        <a:xfrm>
          <a:off x="1397000" y="1409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148590</xdr:rowOff>
    </xdr:from>
    <xdr:ext cx="762000" cy="259080"/>
    <xdr:sp macro="" textlink="">
      <xdr:nvSpPr>
        <xdr:cNvPr id="215" name="テキスト ボックス 214"/>
        <xdr:cNvSpPr txBox="1"/>
      </xdr:nvSpPr>
      <xdr:spPr>
        <a:xfrm>
          <a:off x="1066800" y="13864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124,009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16" name="正方形/長方形 21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17" name="テキスト ボックス 216"/>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5285" cy="358775"/>
    <xdr:sp macro="" textlink="">
      <xdr:nvSpPr>
        <xdr:cNvPr id="218" name="テキスト ボックス 217"/>
        <xdr:cNvSpPr txBox="1"/>
      </xdr:nvSpPr>
      <xdr:spPr>
        <a:xfrm>
          <a:off x="1543177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19" name="正方形/長方形 218"/>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0" name="正方形/長方形 219"/>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1" name="正方形/長方形 220"/>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22" name="正方形/長方形 221"/>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23" name="正方形/長方形 222"/>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24" name="正方形/長方形 223"/>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25" name="正方形/長方形 224"/>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26" name="正方形/長方形 22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27" name="正方形/長方形 226"/>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28" name="テキスト ボックス 227"/>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経験年数階層の変動により、平成22年度以降類似団体平均値を上回っていたが、今年度は類似団体平均値より0.1ポイント低い96.9となった。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年功的な給与制度を見直し、職務・職責・勤務成績等を反映した給与制度の構築を検討・推進することにより、給与水準の適正化に努める。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29" name="直線コネクタ 228"/>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0" name="テキスト ボックス 229"/>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36195</xdr:rowOff>
    </xdr:from>
    <xdr:to xmlns:xdr="http://schemas.openxmlformats.org/drawingml/2006/spreadsheetDrawing">
      <xdr:col>85</xdr:col>
      <xdr:colOff>95250</xdr:colOff>
      <xdr:row>90</xdr:row>
      <xdr:rowOff>36195</xdr:rowOff>
    </xdr:to>
    <xdr:cxnSp macro="">
      <xdr:nvCxnSpPr>
        <xdr:cNvPr id="231" name="直線コネクタ 230"/>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65405</xdr:rowOff>
    </xdr:from>
    <xdr:ext cx="762000" cy="253365"/>
    <xdr:sp macro="" textlink="">
      <xdr:nvSpPr>
        <xdr:cNvPr id="232" name="テキスト ボックス 231"/>
        <xdr:cNvSpPr txBox="1"/>
      </xdr:nvSpPr>
      <xdr:spPr>
        <a:xfrm>
          <a:off x="12065000" y="153244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34290</xdr:rowOff>
    </xdr:from>
    <xdr:to xmlns:xdr="http://schemas.openxmlformats.org/drawingml/2006/spreadsheetDrawing">
      <xdr:col>85</xdr:col>
      <xdr:colOff>95250</xdr:colOff>
      <xdr:row>88</xdr:row>
      <xdr:rowOff>34290</xdr:rowOff>
    </xdr:to>
    <xdr:cxnSp macro="">
      <xdr:nvCxnSpPr>
        <xdr:cNvPr id="233" name="直線コネクタ 232"/>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63500</xdr:rowOff>
    </xdr:from>
    <xdr:ext cx="762000" cy="253365"/>
    <xdr:sp macro="" textlink="">
      <xdr:nvSpPr>
        <xdr:cNvPr id="234" name="テキスト ボックス 233"/>
        <xdr:cNvSpPr txBox="1"/>
      </xdr:nvSpPr>
      <xdr:spPr>
        <a:xfrm>
          <a:off x="12065000" y="14979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32385</xdr:rowOff>
    </xdr:from>
    <xdr:to xmlns:xdr="http://schemas.openxmlformats.org/drawingml/2006/spreadsheetDrawing">
      <xdr:col>85</xdr:col>
      <xdr:colOff>95250</xdr:colOff>
      <xdr:row>86</xdr:row>
      <xdr:rowOff>32385</xdr:rowOff>
    </xdr:to>
    <xdr:cxnSp macro="">
      <xdr:nvCxnSpPr>
        <xdr:cNvPr id="235" name="直線コネクタ 234"/>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61595</xdr:rowOff>
    </xdr:from>
    <xdr:ext cx="762000" cy="259080"/>
    <xdr:sp macro="" textlink="">
      <xdr:nvSpPr>
        <xdr:cNvPr id="236" name="テキスト ボックス 235"/>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84</xdr:row>
      <xdr:rowOff>31115</xdr:rowOff>
    </xdr:from>
    <xdr:to xmlns:xdr="http://schemas.openxmlformats.org/drawingml/2006/spreadsheetDrawing">
      <xdr:col>85</xdr:col>
      <xdr:colOff>95250</xdr:colOff>
      <xdr:row>84</xdr:row>
      <xdr:rowOff>31115</xdr:rowOff>
    </xdr:to>
    <xdr:cxnSp macro="">
      <xdr:nvCxnSpPr>
        <xdr:cNvPr id="237" name="直線コネクタ 236"/>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83</xdr:row>
      <xdr:rowOff>60325</xdr:rowOff>
    </xdr:from>
    <xdr:ext cx="762000" cy="259080"/>
    <xdr:sp macro="" textlink="">
      <xdr:nvSpPr>
        <xdr:cNvPr id="238" name="テキスト ボックス 237"/>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29210</xdr:rowOff>
    </xdr:from>
    <xdr:to xmlns:xdr="http://schemas.openxmlformats.org/drawingml/2006/spreadsheetDrawing">
      <xdr:col>85</xdr:col>
      <xdr:colOff>95250</xdr:colOff>
      <xdr:row>82</xdr:row>
      <xdr:rowOff>29210</xdr:rowOff>
    </xdr:to>
    <xdr:cxnSp macro="">
      <xdr:nvCxnSpPr>
        <xdr:cNvPr id="239" name="直線コネクタ 238"/>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81</xdr:row>
      <xdr:rowOff>58420</xdr:rowOff>
    </xdr:from>
    <xdr:ext cx="762000" cy="259080"/>
    <xdr:sp macro="" textlink="">
      <xdr:nvSpPr>
        <xdr:cNvPr id="240" name="テキスト ボックス 239"/>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27305</xdr:rowOff>
    </xdr:from>
    <xdr:to xmlns:xdr="http://schemas.openxmlformats.org/drawingml/2006/spreadsheetDrawing">
      <xdr:col>85</xdr:col>
      <xdr:colOff>95250</xdr:colOff>
      <xdr:row>80</xdr:row>
      <xdr:rowOff>27305</xdr:rowOff>
    </xdr:to>
    <xdr:cxnSp macro="">
      <xdr:nvCxnSpPr>
        <xdr:cNvPr id="241" name="直線コネクタ 240"/>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56515</xdr:rowOff>
    </xdr:from>
    <xdr:ext cx="762000" cy="258445"/>
    <xdr:sp macro="" textlink="">
      <xdr:nvSpPr>
        <xdr:cNvPr id="242" name="テキスト ボックス 241"/>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3" name="直線コネクタ 242"/>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3365"/>
    <xdr:sp macro="" textlink="">
      <xdr:nvSpPr>
        <xdr:cNvPr id="244" name="テキスト ボックス 243"/>
        <xdr:cNvSpPr txBox="1"/>
      </xdr:nvSpPr>
      <xdr:spPr>
        <a:xfrm>
          <a:off x="1206500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81</xdr:row>
      <xdr:rowOff>45085</xdr:rowOff>
    </xdr:from>
    <xdr:to xmlns:xdr="http://schemas.openxmlformats.org/drawingml/2006/spreadsheetDrawing">
      <xdr:col>81</xdr:col>
      <xdr:colOff>44450</xdr:colOff>
      <xdr:row>89</xdr:row>
      <xdr:rowOff>139065</xdr:rowOff>
    </xdr:to>
    <xdr:cxnSp macro="">
      <xdr:nvCxnSpPr>
        <xdr:cNvPr id="246" name="直線コネクタ 245"/>
        <xdr:cNvCxnSpPr/>
      </xdr:nvCxnSpPr>
      <xdr:spPr>
        <a:xfrm flipV="1">
          <a:off x="17018000" y="13932535"/>
          <a:ext cx="0" cy="14655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111125</xdr:rowOff>
    </xdr:from>
    <xdr:ext cx="762000" cy="253365"/>
    <xdr:sp macro="" textlink="">
      <xdr:nvSpPr>
        <xdr:cNvPr id="247" name="給与水準   （国との比較）最小値テキスト"/>
        <xdr:cNvSpPr txBox="1"/>
      </xdr:nvSpPr>
      <xdr:spPr>
        <a:xfrm>
          <a:off x="17106900" y="15370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139065</xdr:rowOff>
    </xdr:from>
    <xdr:to xmlns:xdr="http://schemas.openxmlformats.org/drawingml/2006/spreadsheetDrawing">
      <xdr:col>81</xdr:col>
      <xdr:colOff>133350</xdr:colOff>
      <xdr:row>89</xdr:row>
      <xdr:rowOff>139065</xdr:rowOff>
    </xdr:to>
    <xdr:cxnSp macro="">
      <xdr:nvCxnSpPr>
        <xdr:cNvPr id="248" name="直線コネクタ 247"/>
        <xdr:cNvCxnSpPr/>
      </xdr:nvCxnSpPr>
      <xdr:spPr>
        <a:xfrm>
          <a:off x="16929100" y="15398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132080</xdr:rowOff>
    </xdr:from>
    <xdr:ext cx="762000" cy="253365"/>
    <xdr:sp macro="" textlink="">
      <xdr:nvSpPr>
        <xdr:cNvPr id="249" name="給与水準   （国との比較）最大値テキスト"/>
        <xdr:cNvSpPr txBox="1"/>
      </xdr:nvSpPr>
      <xdr:spPr>
        <a:xfrm>
          <a:off x="17106900" y="136766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81</xdr:row>
      <xdr:rowOff>45085</xdr:rowOff>
    </xdr:from>
    <xdr:to xmlns:xdr="http://schemas.openxmlformats.org/drawingml/2006/spreadsheetDrawing">
      <xdr:col>81</xdr:col>
      <xdr:colOff>133350</xdr:colOff>
      <xdr:row>81</xdr:row>
      <xdr:rowOff>45085</xdr:rowOff>
    </xdr:to>
    <xdr:cxnSp macro="">
      <xdr:nvCxnSpPr>
        <xdr:cNvPr id="250" name="直線コネクタ 249"/>
        <xdr:cNvCxnSpPr/>
      </xdr:nvCxnSpPr>
      <xdr:spPr>
        <a:xfrm>
          <a:off x="16929100" y="13932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85</xdr:row>
      <xdr:rowOff>14605</xdr:rowOff>
    </xdr:from>
    <xdr:to xmlns:xdr="http://schemas.openxmlformats.org/drawingml/2006/spreadsheetDrawing">
      <xdr:col>81</xdr:col>
      <xdr:colOff>44450</xdr:colOff>
      <xdr:row>85</xdr:row>
      <xdr:rowOff>66040</xdr:rowOff>
    </xdr:to>
    <xdr:cxnSp macro="">
      <xdr:nvCxnSpPr>
        <xdr:cNvPr id="251" name="直線コネクタ 250"/>
        <xdr:cNvCxnSpPr/>
      </xdr:nvCxnSpPr>
      <xdr:spPr>
        <a:xfrm flipV="1">
          <a:off x="16179800" y="14587855"/>
          <a:ext cx="8382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124460</xdr:rowOff>
    </xdr:from>
    <xdr:ext cx="762000" cy="259080"/>
    <xdr:sp macro="" textlink="">
      <xdr:nvSpPr>
        <xdr:cNvPr id="252" name="給与水準   （国との比較）平均値テキスト"/>
        <xdr:cNvSpPr txBox="1"/>
      </xdr:nvSpPr>
      <xdr:spPr>
        <a:xfrm>
          <a:off x="17106900" y="145262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152400</xdr:rowOff>
    </xdr:from>
    <xdr:to xmlns:xdr="http://schemas.openxmlformats.org/drawingml/2006/spreadsheetDrawing">
      <xdr:col>81</xdr:col>
      <xdr:colOff>95250</xdr:colOff>
      <xdr:row>85</xdr:row>
      <xdr:rowOff>82550</xdr:rowOff>
    </xdr:to>
    <xdr:sp macro="" textlink="">
      <xdr:nvSpPr>
        <xdr:cNvPr id="253" name="フローチャート: 判断 252"/>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85</xdr:row>
      <xdr:rowOff>66040</xdr:rowOff>
    </xdr:from>
    <xdr:to xmlns:xdr="http://schemas.openxmlformats.org/drawingml/2006/spreadsheetDrawing">
      <xdr:col>77</xdr:col>
      <xdr:colOff>44450</xdr:colOff>
      <xdr:row>86</xdr:row>
      <xdr:rowOff>15240</xdr:rowOff>
    </xdr:to>
    <xdr:cxnSp macro="">
      <xdr:nvCxnSpPr>
        <xdr:cNvPr id="254" name="直線コネクタ 253"/>
        <xdr:cNvCxnSpPr/>
      </xdr:nvCxnSpPr>
      <xdr:spPr>
        <a:xfrm flipV="1">
          <a:off x="15290800" y="14639290"/>
          <a:ext cx="8890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84</xdr:row>
      <xdr:rowOff>135255</xdr:rowOff>
    </xdr:from>
    <xdr:to xmlns:xdr="http://schemas.openxmlformats.org/drawingml/2006/spreadsheetDrawing">
      <xdr:col>77</xdr:col>
      <xdr:colOff>95250</xdr:colOff>
      <xdr:row>85</xdr:row>
      <xdr:rowOff>65405</xdr:rowOff>
    </xdr:to>
    <xdr:sp macro="" textlink="">
      <xdr:nvSpPr>
        <xdr:cNvPr id="255" name="フローチャート: 判断 254"/>
        <xdr:cNvSpPr/>
      </xdr:nvSpPr>
      <xdr:spPr>
        <a:xfrm>
          <a:off x="16129000" y="1453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83</xdr:row>
      <xdr:rowOff>75565</xdr:rowOff>
    </xdr:from>
    <xdr:ext cx="736600" cy="253365"/>
    <xdr:sp macro="" textlink="">
      <xdr:nvSpPr>
        <xdr:cNvPr id="256" name="テキスト ボックス 255"/>
        <xdr:cNvSpPr txBox="1"/>
      </xdr:nvSpPr>
      <xdr:spPr>
        <a:xfrm>
          <a:off x="15798800" y="143059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86</xdr:row>
      <xdr:rowOff>15240</xdr:rowOff>
    </xdr:from>
    <xdr:to xmlns:xdr="http://schemas.openxmlformats.org/drawingml/2006/spreadsheetDrawing">
      <xdr:col>72</xdr:col>
      <xdr:colOff>203200</xdr:colOff>
      <xdr:row>86</xdr:row>
      <xdr:rowOff>50165</xdr:rowOff>
    </xdr:to>
    <xdr:cxnSp macro="">
      <xdr:nvCxnSpPr>
        <xdr:cNvPr id="257" name="直線コネクタ 256"/>
        <xdr:cNvCxnSpPr/>
      </xdr:nvCxnSpPr>
      <xdr:spPr>
        <a:xfrm flipV="1">
          <a:off x="14401800" y="1475994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84</xdr:row>
      <xdr:rowOff>152400</xdr:rowOff>
    </xdr:from>
    <xdr:to xmlns:xdr="http://schemas.openxmlformats.org/drawingml/2006/spreadsheetDrawing">
      <xdr:col>73</xdr:col>
      <xdr:colOff>44450</xdr:colOff>
      <xdr:row>85</xdr:row>
      <xdr:rowOff>82550</xdr:rowOff>
    </xdr:to>
    <xdr:sp macro="" textlink="">
      <xdr:nvSpPr>
        <xdr:cNvPr id="258" name="フローチャート: 判断 257"/>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92710</xdr:rowOff>
    </xdr:from>
    <xdr:ext cx="762000" cy="259080"/>
    <xdr:sp macro="" textlink="">
      <xdr:nvSpPr>
        <xdr:cNvPr id="259" name="テキスト ボックス 258"/>
        <xdr:cNvSpPr txBox="1"/>
      </xdr:nvSpPr>
      <xdr:spPr>
        <a:xfrm>
          <a:off x="14909800" y="14323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86</xdr:row>
      <xdr:rowOff>50165</xdr:rowOff>
    </xdr:from>
    <xdr:to xmlns:xdr="http://schemas.openxmlformats.org/drawingml/2006/spreadsheetDrawing">
      <xdr:col>68</xdr:col>
      <xdr:colOff>152400</xdr:colOff>
      <xdr:row>86</xdr:row>
      <xdr:rowOff>101600</xdr:rowOff>
    </xdr:to>
    <xdr:cxnSp macro="">
      <xdr:nvCxnSpPr>
        <xdr:cNvPr id="260" name="直線コネクタ 259"/>
        <xdr:cNvCxnSpPr/>
      </xdr:nvCxnSpPr>
      <xdr:spPr>
        <a:xfrm flipV="1">
          <a:off x="13512800" y="14794865"/>
          <a:ext cx="8890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84</xdr:row>
      <xdr:rowOff>169545</xdr:rowOff>
    </xdr:from>
    <xdr:to xmlns:xdr="http://schemas.openxmlformats.org/drawingml/2006/spreadsheetDrawing">
      <xdr:col>68</xdr:col>
      <xdr:colOff>203200</xdr:colOff>
      <xdr:row>85</xdr:row>
      <xdr:rowOff>99695</xdr:rowOff>
    </xdr:to>
    <xdr:sp macro="" textlink="">
      <xdr:nvSpPr>
        <xdr:cNvPr id="261" name="フローチャート: 判断 260"/>
        <xdr:cNvSpPr/>
      </xdr:nvSpPr>
      <xdr:spPr>
        <a:xfrm>
          <a:off x="14351000" y="1457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109855</xdr:rowOff>
    </xdr:from>
    <xdr:ext cx="762000" cy="253365"/>
    <xdr:sp macro="" textlink="">
      <xdr:nvSpPr>
        <xdr:cNvPr id="262" name="テキスト ボックス 261"/>
        <xdr:cNvSpPr txBox="1"/>
      </xdr:nvSpPr>
      <xdr:spPr>
        <a:xfrm>
          <a:off x="14020800" y="143402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50165</xdr:rowOff>
    </xdr:from>
    <xdr:to xmlns:xdr="http://schemas.openxmlformats.org/drawingml/2006/spreadsheetDrawing">
      <xdr:col>64</xdr:col>
      <xdr:colOff>152400</xdr:colOff>
      <xdr:row>85</xdr:row>
      <xdr:rowOff>151765</xdr:rowOff>
    </xdr:to>
    <xdr:sp macro="" textlink="">
      <xdr:nvSpPr>
        <xdr:cNvPr id="263" name="フローチャート: 判断 262"/>
        <xdr:cNvSpPr/>
      </xdr:nvSpPr>
      <xdr:spPr>
        <a:xfrm>
          <a:off x="13462000" y="1462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83</xdr:row>
      <xdr:rowOff>161925</xdr:rowOff>
    </xdr:from>
    <xdr:ext cx="762000" cy="259080"/>
    <xdr:sp macro="" textlink="">
      <xdr:nvSpPr>
        <xdr:cNvPr id="264" name="テキスト ボックス 263"/>
        <xdr:cNvSpPr txBox="1"/>
      </xdr:nvSpPr>
      <xdr:spPr>
        <a:xfrm>
          <a:off x="13131800" y="14392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5" name="テキスト ボックス 264"/>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66" name="テキスト ボックス 265"/>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67" name="テキスト ボックス 266"/>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68" name="テキスト ボックス 267"/>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69" name="テキスト ボックス 268"/>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135255</xdr:rowOff>
    </xdr:from>
    <xdr:to xmlns:xdr="http://schemas.openxmlformats.org/drawingml/2006/spreadsheetDrawing">
      <xdr:col>81</xdr:col>
      <xdr:colOff>95250</xdr:colOff>
      <xdr:row>85</xdr:row>
      <xdr:rowOff>65405</xdr:rowOff>
    </xdr:to>
    <xdr:sp macro="" textlink="">
      <xdr:nvSpPr>
        <xdr:cNvPr id="270" name="楕円 269"/>
        <xdr:cNvSpPr/>
      </xdr:nvSpPr>
      <xdr:spPr>
        <a:xfrm>
          <a:off x="16967200" y="14537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151765</xdr:rowOff>
    </xdr:from>
    <xdr:ext cx="762000" cy="259080"/>
    <xdr:sp macro="" textlink="">
      <xdr:nvSpPr>
        <xdr:cNvPr id="271" name="給与水準   （国との比較）該当値テキスト"/>
        <xdr:cNvSpPr txBox="1"/>
      </xdr:nvSpPr>
      <xdr:spPr>
        <a:xfrm>
          <a:off x="17106900" y="14382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85</xdr:row>
      <xdr:rowOff>15240</xdr:rowOff>
    </xdr:from>
    <xdr:to xmlns:xdr="http://schemas.openxmlformats.org/drawingml/2006/spreadsheetDrawing">
      <xdr:col>77</xdr:col>
      <xdr:colOff>95250</xdr:colOff>
      <xdr:row>85</xdr:row>
      <xdr:rowOff>116840</xdr:rowOff>
    </xdr:to>
    <xdr:sp macro="" textlink="">
      <xdr:nvSpPr>
        <xdr:cNvPr id="272" name="楕円 271"/>
        <xdr:cNvSpPr/>
      </xdr:nvSpPr>
      <xdr:spPr>
        <a:xfrm>
          <a:off x="16129000" y="1458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101600</xdr:rowOff>
    </xdr:from>
    <xdr:ext cx="736600" cy="259080"/>
    <xdr:sp macro="" textlink="">
      <xdr:nvSpPr>
        <xdr:cNvPr id="273" name="テキスト ボックス 272"/>
        <xdr:cNvSpPr txBox="1"/>
      </xdr:nvSpPr>
      <xdr:spPr>
        <a:xfrm>
          <a:off x="15798800" y="146748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135890</xdr:rowOff>
    </xdr:from>
    <xdr:to xmlns:xdr="http://schemas.openxmlformats.org/drawingml/2006/spreadsheetDrawing">
      <xdr:col>73</xdr:col>
      <xdr:colOff>44450</xdr:colOff>
      <xdr:row>86</xdr:row>
      <xdr:rowOff>66040</xdr:rowOff>
    </xdr:to>
    <xdr:sp macro="" textlink="">
      <xdr:nvSpPr>
        <xdr:cNvPr id="274" name="楕円 273"/>
        <xdr:cNvSpPr/>
      </xdr:nvSpPr>
      <xdr:spPr>
        <a:xfrm>
          <a:off x="15240000" y="1470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50800</xdr:rowOff>
    </xdr:from>
    <xdr:ext cx="762000" cy="259080"/>
    <xdr:sp macro="" textlink="">
      <xdr:nvSpPr>
        <xdr:cNvPr id="275" name="テキスト ボックス 274"/>
        <xdr:cNvSpPr txBox="1"/>
      </xdr:nvSpPr>
      <xdr:spPr>
        <a:xfrm>
          <a:off x="14909800" y="14795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170815</xdr:rowOff>
    </xdr:from>
    <xdr:to xmlns:xdr="http://schemas.openxmlformats.org/drawingml/2006/spreadsheetDrawing">
      <xdr:col>68</xdr:col>
      <xdr:colOff>203200</xdr:colOff>
      <xdr:row>86</xdr:row>
      <xdr:rowOff>100965</xdr:rowOff>
    </xdr:to>
    <xdr:sp macro="" textlink="">
      <xdr:nvSpPr>
        <xdr:cNvPr id="276" name="楕円 275"/>
        <xdr:cNvSpPr/>
      </xdr:nvSpPr>
      <xdr:spPr>
        <a:xfrm>
          <a:off x="14351000" y="1474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86360</xdr:rowOff>
    </xdr:from>
    <xdr:ext cx="762000" cy="253365"/>
    <xdr:sp macro="" textlink="">
      <xdr:nvSpPr>
        <xdr:cNvPr id="277" name="テキスト ボックス 276"/>
        <xdr:cNvSpPr txBox="1"/>
      </xdr:nvSpPr>
      <xdr:spPr>
        <a:xfrm>
          <a:off x="14020800" y="148310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50800</xdr:rowOff>
    </xdr:from>
    <xdr:to xmlns:xdr="http://schemas.openxmlformats.org/drawingml/2006/spreadsheetDrawing">
      <xdr:col>64</xdr:col>
      <xdr:colOff>152400</xdr:colOff>
      <xdr:row>86</xdr:row>
      <xdr:rowOff>152400</xdr:rowOff>
    </xdr:to>
    <xdr:sp macro="" textlink="">
      <xdr:nvSpPr>
        <xdr:cNvPr id="278" name="楕円 277"/>
        <xdr:cNvSpPr/>
      </xdr:nvSpPr>
      <xdr:spPr>
        <a:xfrm>
          <a:off x="13462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137160</xdr:rowOff>
    </xdr:from>
    <xdr:ext cx="762000" cy="259080"/>
    <xdr:sp macro="" textlink="">
      <xdr:nvSpPr>
        <xdr:cNvPr id="279" name="テキスト ボックス 278"/>
        <xdr:cNvSpPr txBox="1"/>
      </xdr:nvSpPr>
      <xdr:spPr>
        <a:xfrm>
          <a:off x="13131800" y="14881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1" name="テキスト ボックス 280"/>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5285" cy="353060"/>
    <xdr:sp macro="" textlink="">
      <xdr:nvSpPr>
        <xdr:cNvPr id="282" name="テキスト ボックス 281"/>
        <xdr:cNvSpPr txBox="1"/>
      </xdr:nvSpPr>
      <xdr:spPr>
        <a:xfrm>
          <a:off x="15736570"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[5.87</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定員管理計画に基づく新規採用者の段階的抑制措置が遂行された結果、H22年度をピークに減少し、近年は微増していたものの、対前年度より0.01人減少し、5.87人と昨年度同様に微減した。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多様化するニーズに対し、より少ない職員数で行政サービスを提供するためには、町保有施設管理の業務委託を推進し、人員の再配分の実施が必要不可欠であり、適正な定員管理の維持に努める。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3" name="テキスト ボックス 292"/>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4" name="直線コネクタ 293"/>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3365"/>
    <xdr:sp macro="" textlink="">
      <xdr:nvSpPr>
        <xdr:cNvPr id="295" name="テキスト ボックス 294"/>
        <xdr:cNvSpPr txBox="1"/>
      </xdr:nvSpPr>
      <xdr:spPr>
        <a:xfrm>
          <a:off x="1206500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296" name="直線コネクタ 295"/>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297" name="テキスト ボックス 296"/>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298" name="直線コネクタ 297"/>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299" name="テキスト ボックス 298"/>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0" name="直線コネクタ 299"/>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1" name="テキスト ボックス 300"/>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02" name="直線コネクタ 301"/>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3365"/>
    <xdr:sp macro="" textlink="">
      <xdr:nvSpPr>
        <xdr:cNvPr id="303" name="テキスト ボックス 302"/>
        <xdr:cNvSpPr txBox="1"/>
      </xdr:nvSpPr>
      <xdr:spPr>
        <a:xfrm>
          <a:off x="12065000" y="102508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04" name="直線コネクタ 303"/>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3365"/>
    <xdr:sp macro="" textlink="">
      <xdr:nvSpPr>
        <xdr:cNvPr id="305" name="テキスト ボックス 304"/>
        <xdr:cNvSpPr txBox="1"/>
      </xdr:nvSpPr>
      <xdr:spPr>
        <a:xfrm>
          <a:off x="12065000" y="98482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06" name="直線コネクタ 305"/>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07" name="テキスト ボックス 306"/>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27940</xdr:rowOff>
    </xdr:from>
    <xdr:to xmlns:xdr="http://schemas.openxmlformats.org/drawingml/2006/spreadsheetDrawing">
      <xdr:col>81</xdr:col>
      <xdr:colOff>44450</xdr:colOff>
      <xdr:row>67</xdr:row>
      <xdr:rowOff>2540</xdr:rowOff>
    </xdr:to>
    <xdr:cxnSp macro="">
      <xdr:nvCxnSpPr>
        <xdr:cNvPr id="309" name="直線コネクタ 308"/>
        <xdr:cNvCxnSpPr/>
      </xdr:nvCxnSpPr>
      <xdr:spPr>
        <a:xfrm flipV="1">
          <a:off x="17018000" y="10143490"/>
          <a:ext cx="0" cy="13462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146050</xdr:rowOff>
    </xdr:from>
    <xdr:ext cx="762000" cy="253365"/>
    <xdr:sp macro="" textlink="">
      <xdr:nvSpPr>
        <xdr:cNvPr id="310" name="定員管理の状況最小値テキスト"/>
        <xdr:cNvSpPr txBox="1"/>
      </xdr:nvSpPr>
      <xdr:spPr>
        <a:xfrm>
          <a:off x="17106900" y="114617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2540</xdr:rowOff>
    </xdr:from>
    <xdr:to xmlns:xdr="http://schemas.openxmlformats.org/drawingml/2006/spreadsheetDrawing">
      <xdr:col>81</xdr:col>
      <xdr:colOff>133350</xdr:colOff>
      <xdr:row>67</xdr:row>
      <xdr:rowOff>2540</xdr:rowOff>
    </xdr:to>
    <xdr:cxnSp macro="">
      <xdr:nvCxnSpPr>
        <xdr:cNvPr id="311" name="直線コネクタ 310"/>
        <xdr:cNvCxnSpPr/>
      </xdr:nvCxnSpPr>
      <xdr:spPr>
        <a:xfrm>
          <a:off x="16929100" y="11489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114300</xdr:rowOff>
    </xdr:from>
    <xdr:ext cx="762000" cy="259080"/>
    <xdr:sp macro="" textlink="">
      <xdr:nvSpPr>
        <xdr:cNvPr id="312" name="定員管理の状況最大値テキスト"/>
        <xdr:cNvSpPr txBox="1"/>
      </xdr:nvSpPr>
      <xdr:spPr>
        <a:xfrm>
          <a:off x="17106900" y="9886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27940</xdr:rowOff>
    </xdr:from>
    <xdr:to xmlns:xdr="http://schemas.openxmlformats.org/drawingml/2006/spreadsheetDrawing">
      <xdr:col>81</xdr:col>
      <xdr:colOff>133350</xdr:colOff>
      <xdr:row>59</xdr:row>
      <xdr:rowOff>27940</xdr:rowOff>
    </xdr:to>
    <xdr:cxnSp macro="">
      <xdr:nvCxnSpPr>
        <xdr:cNvPr id="313" name="直線コネクタ 312"/>
        <xdr:cNvCxnSpPr/>
      </xdr:nvCxnSpPr>
      <xdr:spPr>
        <a:xfrm>
          <a:off x="16929100" y="10143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88265</xdr:rowOff>
    </xdr:from>
    <xdr:to xmlns:xdr="http://schemas.openxmlformats.org/drawingml/2006/spreadsheetDrawing">
      <xdr:col>81</xdr:col>
      <xdr:colOff>44450</xdr:colOff>
      <xdr:row>60</xdr:row>
      <xdr:rowOff>89535</xdr:rowOff>
    </xdr:to>
    <xdr:cxnSp macro="">
      <xdr:nvCxnSpPr>
        <xdr:cNvPr id="314" name="直線コネクタ 313"/>
        <xdr:cNvCxnSpPr/>
      </xdr:nvCxnSpPr>
      <xdr:spPr>
        <a:xfrm flipV="1">
          <a:off x="16179800" y="10375265"/>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126365</xdr:rowOff>
    </xdr:from>
    <xdr:ext cx="762000" cy="259080"/>
    <xdr:sp macro="" textlink="">
      <xdr:nvSpPr>
        <xdr:cNvPr id="315" name="定員管理の状況平均値テキスト"/>
        <xdr:cNvSpPr txBox="1"/>
      </xdr:nvSpPr>
      <xdr:spPr>
        <a:xfrm>
          <a:off x="17106900" y="1041336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154940</xdr:rowOff>
    </xdr:from>
    <xdr:to xmlns:xdr="http://schemas.openxmlformats.org/drawingml/2006/spreadsheetDrawing">
      <xdr:col>81</xdr:col>
      <xdr:colOff>95250</xdr:colOff>
      <xdr:row>61</xdr:row>
      <xdr:rowOff>84455</xdr:rowOff>
    </xdr:to>
    <xdr:sp macro="" textlink="">
      <xdr:nvSpPr>
        <xdr:cNvPr id="316" name="フローチャート: 判断 315"/>
        <xdr:cNvSpPr/>
      </xdr:nvSpPr>
      <xdr:spPr>
        <a:xfrm>
          <a:off x="16967200" y="104419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60</xdr:row>
      <xdr:rowOff>89535</xdr:rowOff>
    </xdr:from>
    <xdr:to xmlns:xdr="http://schemas.openxmlformats.org/drawingml/2006/spreadsheetDrawing">
      <xdr:col>77</xdr:col>
      <xdr:colOff>44450</xdr:colOff>
      <xdr:row>60</xdr:row>
      <xdr:rowOff>90805</xdr:rowOff>
    </xdr:to>
    <xdr:cxnSp macro="">
      <xdr:nvCxnSpPr>
        <xdr:cNvPr id="317" name="直線コネクタ 316"/>
        <xdr:cNvCxnSpPr/>
      </xdr:nvCxnSpPr>
      <xdr:spPr>
        <a:xfrm flipV="1">
          <a:off x="15290800" y="1037653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153035</xdr:rowOff>
    </xdr:from>
    <xdr:to xmlns:xdr="http://schemas.openxmlformats.org/drawingml/2006/spreadsheetDrawing">
      <xdr:col>77</xdr:col>
      <xdr:colOff>95250</xdr:colOff>
      <xdr:row>61</xdr:row>
      <xdr:rowOff>83185</xdr:rowOff>
    </xdr:to>
    <xdr:sp macro="" textlink="">
      <xdr:nvSpPr>
        <xdr:cNvPr id="318" name="フローチャート: 判断 317"/>
        <xdr:cNvSpPr/>
      </xdr:nvSpPr>
      <xdr:spPr>
        <a:xfrm>
          <a:off x="16129000" y="10440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67945</xdr:rowOff>
    </xdr:from>
    <xdr:ext cx="736600" cy="258445"/>
    <xdr:sp macro="" textlink="">
      <xdr:nvSpPr>
        <xdr:cNvPr id="319" name="テキスト ボックス 318"/>
        <xdr:cNvSpPr txBox="1"/>
      </xdr:nvSpPr>
      <xdr:spPr>
        <a:xfrm>
          <a:off x="15798800" y="1052639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86360</xdr:rowOff>
    </xdr:from>
    <xdr:to xmlns:xdr="http://schemas.openxmlformats.org/drawingml/2006/spreadsheetDrawing">
      <xdr:col>72</xdr:col>
      <xdr:colOff>203200</xdr:colOff>
      <xdr:row>60</xdr:row>
      <xdr:rowOff>90805</xdr:rowOff>
    </xdr:to>
    <xdr:cxnSp macro="">
      <xdr:nvCxnSpPr>
        <xdr:cNvPr id="320" name="直線コネクタ 319"/>
        <xdr:cNvCxnSpPr/>
      </xdr:nvCxnSpPr>
      <xdr:spPr>
        <a:xfrm>
          <a:off x="14401800" y="1037336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142240</xdr:rowOff>
    </xdr:from>
    <xdr:to xmlns:xdr="http://schemas.openxmlformats.org/drawingml/2006/spreadsheetDrawing">
      <xdr:col>73</xdr:col>
      <xdr:colOff>44450</xdr:colOff>
      <xdr:row>61</xdr:row>
      <xdr:rowOff>72390</xdr:rowOff>
    </xdr:to>
    <xdr:sp macro="" textlink="">
      <xdr:nvSpPr>
        <xdr:cNvPr id="321" name="フローチャート: 判断 320"/>
        <xdr:cNvSpPr/>
      </xdr:nvSpPr>
      <xdr:spPr>
        <a:xfrm>
          <a:off x="15240000" y="1042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57150</xdr:rowOff>
    </xdr:from>
    <xdr:ext cx="762000" cy="259080"/>
    <xdr:sp macro="" textlink="">
      <xdr:nvSpPr>
        <xdr:cNvPr id="322" name="テキスト ボックス 321"/>
        <xdr:cNvSpPr txBox="1"/>
      </xdr:nvSpPr>
      <xdr:spPr>
        <a:xfrm>
          <a:off x="14909800" y="10515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80645</xdr:rowOff>
    </xdr:from>
    <xdr:to xmlns:xdr="http://schemas.openxmlformats.org/drawingml/2006/spreadsheetDrawing">
      <xdr:col>68</xdr:col>
      <xdr:colOff>152400</xdr:colOff>
      <xdr:row>60</xdr:row>
      <xdr:rowOff>86360</xdr:rowOff>
    </xdr:to>
    <xdr:cxnSp macro="">
      <xdr:nvCxnSpPr>
        <xdr:cNvPr id="323" name="直線コネクタ 322"/>
        <xdr:cNvCxnSpPr/>
      </xdr:nvCxnSpPr>
      <xdr:spPr>
        <a:xfrm>
          <a:off x="13512800" y="1036764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130175</xdr:rowOff>
    </xdr:from>
    <xdr:to xmlns:xdr="http://schemas.openxmlformats.org/drawingml/2006/spreadsheetDrawing">
      <xdr:col>68</xdr:col>
      <xdr:colOff>203200</xdr:colOff>
      <xdr:row>61</xdr:row>
      <xdr:rowOff>60325</xdr:rowOff>
    </xdr:to>
    <xdr:sp macro="" textlink="">
      <xdr:nvSpPr>
        <xdr:cNvPr id="324" name="フローチャート: 判断 323"/>
        <xdr:cNvSpPr/>
      </xdr:nvSpPr>
      <xdr:spPr>
        <a:xfrm>
          <a:off x="14351000" y="1041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45085</xdr:rowOff>
    </xdr:from>
    <xdr:ext cx="762000" cy="258445"/>
    <xdr:sp macro="" textlink="">
      <xdr:nvSpPr>
        <xdr:cNvPr id="325" name="テキスト ボックス 324"/>
        <xdr:cNvSpPr txBox="1"/>
      </xdr:nvSpPr>
      <xdr:spPr>
        <a:xfrm>
          <a:off x="14020800" y="105035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120650</xdr:rowOff>
    </xdr:from>
    <xdr:to xmlns:xdr="http://schemas.openxmlformats.org/drawingml/2006/spreadsheetDrawing">
      <xdr:col>64</xdr:col>
      <xdr:colOff>152400</xdr:colOff>
      <xdr:row>61</xdr:row>
      <xdr:rowOff>50800</xdr:rowOff>
    </xdr:to>
    <xdr:sp macro="" textlink="">
      <xdr:nvSpPr>
        <xdr:cNvPr id="326" name="フローチャート: 判断 325"/>
        <xdr:cNvSpPr/>
      </xdr:nvSpPr>
      <xdr:spPr>
        <a:xfrm>
          <a:off x="134620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35560</xdr:rowOff>
    </xdr:from>
    <xdr:ext cx="762000" cy="259080"/>
    <xdr:sp macro="" textlink="">
      <xdr:nvSpPr>
        <xdr:cNvPr id="327" name="テキスト ボックス 326"/>
        <xdr:cNvSpPr txBox="1"/>
      </xdr:nvSpPr>
      <xdr:spPr>
        <a:xfrm>
          <a:off x="13131800" y="10494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3365"/>
    <xdr:sp macro="" textlink="">
      <xdr:nvSpPr>
        <xdr:cNvPr id="328" name="テキスト ボックス 327"/>
        <xdr:cNvSpPr txBox="1"/>
      </xdr:nvSpPr>
      <xdr:spPr>
        <a:xfrm>
          <a:off x="16802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3365"/>
    <xdr:sp macro="" textlink="">
      <xdr:nvSpPr>
        <xdr:cNvPr id="329" name="テキスト ボックス 328"/>
        <xdr:cNvSpPr txBox="1"/>
      </xdr:nvSpPr>
      <xdr:spPr>
        <a:xfrm>
          <a:off x="15963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3365"/>
    <xdr:sp macro="" textlink="">
      <xdr:nvSpPr>
        <xdr:cNvPr id="330" name="テキスト ボックス 329"/>
        <xdr:cNvSpPr txBox="1"/>
      </xdr:nvSpPr>
      <xdr:spPr>
        <a:xfrm>
          <a:off x="15074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3365"/>
    <xdr:sp macro="" textlink="">
      <xdr:nvSpPr>
        <xdr:cNvPr id="331" name="テキスト ボックス 330"/>
        <xdr:cNvSpPr txBox="1"/>
      </xdr:nvSpPr>
      <xdr:spPr>
        <a:xfrm>
          <a:off x="14185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3365"/>
    <xdr:sp macro="" textlink="">
      <xdr:nvSpPr>
        <xdr:cNvPr id="332" name="テキスト ボックス 331"/>
        <xdr:cNvSpPr txBox="1"/>
      </xdr:nvSpPr>
      <xdr:spPr>
        <a:xfrm>
          <a:off x="13296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37465</xdr:rowOff>
    </xdr:from>
    <xdr:to xmlns:xdr="http://schemas.openxmlformats.org/drawingml/2006/spreadsheetDrawing">
      <xdr:col>81</xdr:col>
      <xdr:colOff>95250</xdr:colOff>
      <xdr:row>60</xdr:row>
      <xdr:rowOff>139065</xdr:rowOff>
    </xdr:to>
    <xdr:sp macro="" textlink="">
      <xdr:nvSpPr>
        <xdr:cNvPr id="333" name="楕円 332"/>
        <xdr:cNvSpPr/>
      </xdr:nvSpPr>
      <xdr:spPr>
        <a:xfrm>
          <a:off x="16967200" y="10324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53975</xdr:rowOff>
    </xdr:from>
    <xdr:ext cx="762000" cy="253365"/>
    <xdr:sp macro="" textlink="">
      <xdr:nvSpPr>
        <xdr:cNvPr id="334" name="定員管理の状況該当値テキスト"/>
        <xdr:cNvSpPr txBox="1"/>
      </xdr:nvSpPr>
      <xdr:spPr>
        <a:xfrm>
          <a:off x="17106900" y="101695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60</xdr:row>
      <xdr:rowOff>38735</xdr:rowOff>
    </xdr:from>
    <xdr:to xmlns:xdr="http://schemas.openxmlformats.org/drawingml/2006/spreadsheetDrawing">
      <xdr:col>77</xdr:col>
      <xdr:colOff>95250</xdr:colOff>
      <xdr:row>60</xdr:row>
      <xdr:rowOff>140335</xdr:rowOff>
    </xdr:to>
    <xdr:sp macro="" textlink="">
      <xdr:nvSpPr>
        <xdr:cNvPr id="335" name="楕円 334"/>
        <xdr:cNvSpPr/>
      </xdr:nvSpPr>
      <xdr:spPr>
        <a:xfrm>
          <a:off x="16129000" y="1032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150495</xdr:rowOff>
    </xdr:from>
    <xdr:ext cx="736600" cy="259080"/>
    <xdr:sp macro="" textlink="">
      <xdr:nvSpPr>
        <xdr:cNvPr id="336" name="テキスト ボックス 335"/>
        <xdr:cNvSpPr txBox="1"/>
      </xdr:nvSpPr>
      <xdr:spPr>
        <a:xfrm>
          <a:off x="15798800" y="100945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40640</xdr:rowOff>
    </xdr:from>
    <xdr:to xmlns:xdr="http://schemas.openxmlformats.org/drawingml/2006/spreadsheetDrawing">
      <xdr:col>73</xdr:col>
      <xdr:colOff>44450</xdr:colOff>
      <xdr:row>60</xdr:row>
      <xdr:rowOff>141605</xdr:rowOff>
    </xdr:to>
    <xdr:sp macro="" textlink="">
      <xdr:nvSpPr>
        <xdr:cNvPr id="337" name="楕円 336"/>
        <xdr:cNvSpPr/>
      </xdr:nvSpPr>
      <xdr:spPr>
        <a:xfrm>
          <a:off x="15240000" y="103276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151765</xdr:rowOff>
    </xdr:from>
    <xdr:ext cx="762000" cy="259080"/>
    <xdr:sp macro="" textlink="">
      <xdr:nvSpPr>
        <xdr:cNvPr id="338" name="テキスト ボックス 337"/>
        <xdr:cNvSpPr txBox="1"/>
      </xdr:nvSpPr>
      <xdr:spPr>
        <a:xfrm>
          <a:off x="14909800" y="100958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34925</xdr:rowOff>
    </xdr:from>
    <xdr:to xmlns:xdr="http://schemas.openxmlformats.org/drawingml/2006/spreadsheetDrawing">
      <xdr:col>68</xdr:col>
      <xdr:colOff>203200</xdr:colOff>
      <xdr:row>60</xdr:row>
      <xdr:rowOff>136525</xdr:rowOff>
    </xdr:to>
    <xdr:sp macro="" textlink="">
      <xdr:nvSpPr>
        <xdr:cNvPr id="339" name="楕円 338"/>
        <xdr:cNvSpPr/>
      </xdr:nvSpPr>
      <xdr:spPr>
        <a:xfrm>
          <a:off x="143510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58</xdr:row>
      <xdr:rowOff>146685</xdr:rowOff>
    </xdr:from>
    <xdr:ext cx="762000" cy="253365"/>
    <xdr:sp macro="" textlink="">
      <xdr:nvSpPr>
        <xdr:cNvPr id="340" name="テキスト ボックス 339"/>
        <xdr:cNvSpPr txBox="1"/>
      </xdr:nvSpPr>
      <xdr:spPr>
        <a:xfrm>
          <a:off x="14020800" y="100907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29845</xdr:rowOff>
    </xdr:from>
    <xdr:to xmlns:xdr="http://schemas.openxmlformats.org/drawingml/2006/spreadsheetDrawing">
      <xdr:col>64</xdr:col>
      <xdr:colOff>152400</xdr:colOff>
      <xdr:row>60</xdr:row>
      <xdr:rowOff>132080</xdr:rowOff>
    </xdr:to>
    <xdr:sp macro="" textlink="">
      <xdr:nvSpPr>
        <xdr:cNvPr id="341" name="楕円 340"/>
        <xdr:cNvSpPr/>
      </xdr:nvSpPr>
      <xdr:spPr>
        <a:xfrm>
          <a:off x="13462000" y="103168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58</xdr:row>
      <xdr:rowOff>141605</xdr:rowOff>
    </xdr:from>
    <xdr:ext cx="762000" cy="259080"/>
    <xdr:sp macro="" textlink="">
      <xdr:nvSpPr>
        <xdr:cNvPr id="342" name="テキスト ボックス 341"/>
        <xdr:cNvSpPr txBox="1"/>
      </xdr:nvSpPr>
      <xdr:spPr>
        <a:xfrm>
          <a:off x="13131800" y="100857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4" name="テキスト ボックス 343"/>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5285" cy="358775"/>
    <xdr:sp macro="" textlink="">
      <xdr:nvSpPr>
        <xdr:cNvPr id="345" name="テキスト ボックス 344"/>
        <xdr:cNvSpPr txBox="1"/>
      </xdr:nvSpPr>
      <xdr:spPr>
        <a:xfrm>
          <a:off x="1540764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公債費充当一般財源の増により、R6単年度比率は前年度に比べて増加したが、３か年平均の算定対象からR3単年度比率が抜けたため昨年度と同率の3.1％となり、引き続き類似団体平均を下回っている。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地方債発行にあたっては慎重を期すとともに、資金調達も金利情勢を見据えながら、公的資金・民間資金を問わず柔軟な対応を心がけることで適正な財政運営に努める。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56" name="テキスト ボックス 355"/>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57" name="直線コネクタ 356"/>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58" name="テキスト ボックス 357"/>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74930</xdr:rowOff>
    </xdr:from>
    <xdr:to xmlns:xdr="http://schemas.openxmlformats.org/drawingml/2006/spreadsheetDrawing">
      <xdr:col>85</xdr:col>
      <xdr:colOff>95250</xdr:colOff>
      <xdr:row>45</xdr:row>
      <xdr:rowOff>74930</xdr:rowOff>
    </xdr:to>
    <xdr:cxnSp macro="">
      <xdr:nvCxnSpPr>
        <xdr:cNvPr id="359" name="直線コネクタ 358"/>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103505</xdr:rowOff>
    </xdr:from>
    <xdr:ext cx="762000" cy="259080"/>
    <xdr:sp macro="" textlink="">
      <xdr:nvSpPr>
        <xdr:cNvPr id="360" name="テキスト ボックス 359"/>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14605</xdr:rowOff>
    </xdr:from>
    <xdr:to xmlns:xdr="http://schemas.openxmlformats.org/drawingml/2006/spreadsheetDrawing">
      <xdr:col>85</xdr:col>
      <xdr:colOff>95250</xdr:colOff>
      <xdr:row>43</xdr:row>
      <xdr:rowOff>14605</xdr:rowOff>
    </xdr:to>
    <xdr:cxnSp macro="">
      <xdr:nvCxnSpPr>
        <xdr:cNvPr id="361" name="直線コネクタ 360"/>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43815</xdr:rowOff>
    </xdr:from>
    <xdr:ext cx="762000" cy="253365"/>
    <xdr:sp macro="" textlink="">
      <xdr:nvSpPr>
        <xdr:cNvPr id="362" name="テキスト ボックス 361"/>
        <xdr:cNvSpPr txBox="1"/>
      </xdr:nvSpPr>
      <xdr:spPr>
        <a:xfrm>
          <a:off x="12065000" y="7244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127000</xdr:rowOff>
    </xdr:from>
    <xdr:to xmlns:xdr="http://schemas.openxmlformats.org/drawingml/2006/spreadsheetDrawing">
      <xdr:col>85</xdr:col>
      <xdr:colOff>95250</xdr:colOff>
      <xdr:row>40</xdr:row>
      <xdr:rowOff>127000</xdr:rowOff>
    </xdr:to>
    <xdr:cxnSp macro="">
      <xdr:nvCxnSpPr>
        <xdr:cNvPr id="363" name="直線コネクタ 362"/>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156210</xdr:rowOff>
    </xdr:from>
    <xdr:ext cx="762000" cy="253365"/>
    <xdr:sp macro="" textlink="">
      <xdr:nvSpPr>
        <xdr:cNvPr id="364" name="テキスト ボックス 363"/>
        <xdr:cNvSpPr txBox="1"/>
      </xdr:nvSpPr>
      <xdr:spPr>
        <a:xfrm>
          <a:off x="12065000" y="6842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67945</xdr:rowOff>
    </xdr:from>
    <xdr:to xmlns:xdr="http://schemas.openxmlformats.org/drawingml/2006/spreadsheetDrawing">
      <xdr:col>85</xdr:col>
      <xdr:colOff>95250</xdr:colOff>
      <xdr:row>38</xdr:row>
      <xdr:rowOff>67945</xdr:rowOff>
    </xdr:to>
    <xdr:cxnSp macro="">
      <xdr:nvCxnSpPr>
        <xdr:cNvPr id="365" name="直線コネクタ 364"/>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97790</xdr:rowOff>
    </xdr:from>
    <xdr:ext cx="762000" cy="253365"/>
    <xdr:sp macro="" textlink="">
      <xdr:nvSpPr>
        <xdr:cNvPr id="366" name="テキスト ボックス 365"/>
        <xdr:cNvSpPr txBox="1"/>
      </xdr:nvSpPr>
      <xdr:spPr>
        <a:xfrm>
          <a:off x="12065000" y="64414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8255</xdr:rowOff>
    </xdr:from>
    <xdr:to xmlns:xdr="http://schemas.openxmlformats.org/drawingml/2006/spreadsheetDrawing">
      <xdr:col>85</xdr:col>
      <xdr:colOff>95250</xdr:colOff>
      <xdr:row>36</xdr:row>
      <xdr:rowOff>8255</xdr:rowOff>
    </xdr:to>
    <xdr:cxnSp macro="">
      <xdr:nvCxnSpPr>
        <xdr:cNvPr id="367" name="直線コネクタ 366"/>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68" name="直線コネクタ 367"/>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38100</xdr:rowOff>
    </xdr:from>
    <xdr:to xmlns:xdr="http://schemas.openxmlformats.org/drawingml/2006/spreadsheetDrawing">
      <xdr:col>81</xdr:col>
      <xdr:colOff>44450</xdr:colOff>
      <xdr:row>45</xdr:row>
      <xdr:rowOff>138430</xdr:rowOff>
    </xdr:to>
    <xdr:cxnSp macro="">
      <xdr:nvCxnSpPr>
        <xdr:cNvPr id="370" name="直線コネクタ 369"/>
        <xdr:cNvCxnSpPr/>
      </xdr:nvCxnSpPr>
      <xdr:spPr>
        <a:xfrm flipV="1">
          <a:off x="17018000" y="6381750"/>
          <a:ext cx="0" cy="14719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110490</xdr:rowOff>
    </xdr:from>
    <xdr:ext cx="762000" cy="253365"/>
    <xdr:sp macro="" textlink="">
      <xdr:nvSpPr>
        <xdr:cNvPr id="371" name="公債費負担の状況最小値テキスト"/>
        <xdr:cNvSpPr txBox="1"/>
      </xdr:nvSpPr>
      <xdr:spPr>
        <a:xfrm>
          <a:off x="17106900" y="78257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138430</xdr:rowOff>
    </xdr:from>
    <xdr:to xmlns:xdr="http://schemas.openxmlformats.org/drawingml/2006/spreadsheetDrawing">
      <xdr:col>81</xdr:col>
      <xdr:colOff>133350</xdr:colOff>
      <xdr:row>45</xdr:row>
      <xdr:rowOff>138430</xdr:rowOff>
    </xdr:to>
    <xdr:cxnSp macro="">
      <xdr:nvCxnSpPr>
        <xdr:cNvPr id="372" name="直線コネクタ 371"/>
        <xdr:cNvCxnSpPr/>
      </xdr:nvCxnSpPr>
      <xdr:spPr>
        <a:xfrm>
          <a:off x="16929100" y="7853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124460</xdr:rowOff>
    </xdr:from>
    <xdr:ext cx="762000" cy="259080"/>
    <xdr:sp macro="" textlink="">
      <xdr:nvSpPr>
        <xdr:cNvPr id="373" name="公債費負担の状況最大値テキスト"/>
        <xdr:cNvSpPr txBox="1"/>
      </xdr:nvSpPr>
      <xdr:spPr>
        <a:xfrm>
          <a:off x="17106900" y="6125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38100</xdr:rowOff>
    </xdr:from>
    <xdr:to xmlns:xdr="http://schemas.openxmlformats.org/drawingml/2006/spreadsheetDrawing">
      <xdr:col>81</xdr:col>
      <xdr:colOff>133350</xdr:colOff>
      <xdr:row>37</xdr:row>
      <xdr:rowOff>38100</xdr:rowOff>
    </xdr:to>
    <xdr:cxnSp macro="">
      <xdr:nvCxnSpPr>
        <xdr:cNvPr id="374" name="直線コネクタ 373"/>
        <xdr:cNvCxnSpPr/>
      </xdr:nvCxnSpPr>
      <xdr:spPr>
        <a:xfrm>
          <a:off x="16929100" y="6381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39</xdr:row>
      <xdr:rowOff>145415</xdr:rowOff>
    </xdr:from>
    <xdr:to xmlns:xdr="http://schemas.openxmlformats.org/drawingml/2006/spreadsheetDrawing">
      <xdr:col>81</xdr:col>
      <xdr:colOff>44450</xdr:colOff>
      <xdr:row>39</xdr:row>
      <xdr:rowOff>145415</xdr:rowOff>
    </xdr:to>
    <xdr:cxnSp macro="">
      <xdr:nvCxnSpPr>
        <xdr:cNvPr id="375" name="直線コネクタ 374"/>
        <xdr:cNvCxnSpPr/>
      </xdr:nvCxnSpPr>
      <xdr:spPr>
        <a:xfrm>
          <a:off x="16179800" y="683196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41</xdr:row>
      <xdr:rowOff>37465</xdr:rowOff>
    </xdr:from>
    <xdr:ext cx="762000" cy="259080"/>
    <xdr:sp macro="" textlink="">
      <xdr:nvSpPr>
        <xdr:cNvPr id="376" name="公債費負担の状況平均値テキスト"/>
        <xdr:cNvSpPr txBox="1"/>
      </xdr:nvSpPr>
      <xdr:spPr>
        <a:xfrm>
          <a:off x="17106900" y="706691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65405</xdr:rowOff>
    </xdr:from>
    <xdr:to xmlns:xdr="http://schemas.openxmlformats.org/drawingml/2006/spreadsheetDrawing">
      <xdr:col>81</xdr:col>
      <xdr:colOff>95250</xdr:colOff>
      <xdr:row>41</xdr:row>
      <xdr:rowOff>167005</xdr:rowOff>
    </xdr:to>
    <xdr:sp macro="" textlink="">
      <xdr:nvSpPr>
        <xdr:cNvPr id="377" name="フローチャート: 判断 376"/>
        <xdr:cNvSpPr/>
      </xdr:nvSpPr>
      <xdr:spPr>
        <a:xfrm>
          <a:off x="16967200" y="709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39</xdr:row>
      <xdr:rowOff>145415</xdr:rowOff>
    </xdr:from>
    <xdr:to xmlns:xdr="http://schemas.openxmlformats.org/drawingml/2006/spreadsheetDrawing">
      <xdr:col>77</xdr:col>
      <xdr:colOff>44450</xdr:colOff>
      <xdr:row>40</xdr:row>
      <xdr:rowOff>6350</xdr:rowOff>
    </xdr:to>
    <xdr:cxnSp macro="">
      <xdr:nvCxnSpPr>
        <xdr:cNvPr id="378" name="直線コネクタ 377"/>
        <xdr:cNvCxnSpPr/>
      </xdr:nvCxnSpPr>
      <xdr:spPr>
        <a:xfrm flipV="1">
          <a:off x="15290800" y="683196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49530</xdr:rowOff>
    </xdr:from>
    <xdr:to xmlns:xdr="http://schemas.openxmlformats.org/drawingml/2006/spreadsheetDrawing">
      <xdr:col>77</xdr:col>
      <xdr:colOff>95250</xdr:colOff>
      <xdr:row>41</xdr:row>
      <xdr:rowOff>151130</xdr:rowOff>
    </xdr:to>
    <xdr:sp macro="" textlink="">
      <xdr:nvSpPr>
        <xdr:cNvPr id="379" name="フローチャート: 判断 378"/>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135890</xdr:rowOff>
    </xdr:from>
    <xdr:ext cx="736600" cy="259080"/>
    <xdr:sp macro="" textlink="">
      <xdr:nvSpPr>
        <xdr:cNvPr id="380" name="テキスト ボックス 379"/>
        <xdr:cNvSpPr txBox="1"/>
      </xdr:nvSpPr>
      <xdr:spPr>
        <a:xfrm>
          <a:off x="15798800" y="71653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6350</xdr:rowOff>
    </xdr:from>
    <xdr:to xmlns:xdr="http://schemas.openxmlformats.org/drawingml/2006/spreadsheetDrawing">
      <xdr:col>72</xdr:col>
      <xdr:colOff>203200</xdr:colOff>
      <xdr:row>40</xdr:row>
      <xdr:rowOff>30480</xdr:rowOff>
    </xdr:to>
    <xdr:cxnSp macro="">
      <xdr:nvCxnSpPr>
        <xdr:cNvPr id="381" name="直線コネクタ 380"/>
        <xdr:cNvCxnSpPr/>
      </xdr:nvCxnSpPr>
      <xdr:spPr>
        <a:xfrm flipV="1">
          <a:off x="14401800" y="686435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33655</xdr:rowOff>
    </xdr:from>
    <xdr:to xmlns:xdr="http://schemas.openxmlformats.org/drawingml/2006/spreadsheetDrawing">
      <xdr:col>73</xdr:col>
      <xdr:colOff>44450</xdr:colOff>
      <xdr:row>41</xdr:row>
      <xdr:rowOff>135255</xdr:rowOff>
    </xdr:to>
    <xdr:sp macro="" textlink="">
      <xdr:nvSpPr>
        <xdr:cNvPr id="382" name="フローチャート: 判断 381"/>
        <xdr:cNvSpPr/>
      </xdr:nvSpPr>
      <xdr:spPr>
        <a:xfrm>
          <a:off x="15240000" y="706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120650</xdr:rowOff>
    </xdr:from>
    <xdr:ext cx="762000" cy="253365"/>
    <xdr:sp macro="" textlink="">
      <xdr:nvSpPr>
        <xdr:cNvPr id="383" name="テキスト ボックス 382"/>
        <xdr:cNvSpPr txBox="1"/>
      </xdr:nvSpPr>
      <xdr:spPr>
        <a:xfrm>
          <a:off x="14909800" y="71501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30480</xdr:rowOff>
    </xdr:from>
    <xdr:to xmlns:xdr="http://schemas.openxmlformats.org/drawingml/2006/spreadsheetDrawing">
      <xdr:col>68</xdr:col>
      <xdr:colOff>152400</xdr:colOff>
      <xdr:row>40</xdr:row>
      <xdr:rowOff>70485</xdr:rowOff>
    </xdr:to>
    <xdr:cxnSp macro="">
      <xdr:nvCxnSpPr>
        <xdr:cNvPr id="384" name="直線コネクタ 383"/>
        <xdr:cNvCxnSpPr/>
      </xdr:nvCxnSpPr>
      <xdr:spPr>
        <a:xfrm flipV="1">
          <a:off x="13512800" y="688848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9525</xdr:rowOff>
    </xdr:from>
    <xdr:to xmlns:xdr="http://schemas.openxmlformats.org/drawingml/2006/spreadsheetDrawing">
      <xdr:col>68</xdr:col>
      <xdr:colOff>203200</xdr:colOff>
      <xdr:row>41</xdr:row>
      <xdr:rowOff>111125</xdr:rowOff>
    </xdr:to>
    <xdr:sp macro="" textlink="">
      <xdr:nvSpPr>
        <xdr:cNvPr id="385" name="フローチャート: 判断 384"/>
        <xdr:cNvSpPr/>
      </xdr:nvSpPr>
      <xdr:spPr>
        <a:xfrm>
          <a:off x="14351000" y="7038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95885</xdr:rowOff>
    </xdr:from>
    <xdr:ext cx="762000" cy="259080"/>
    <xdr:sp macro="" textlink="">
      <xdr:nvSpPr>
        <xdr:cNvPr id="386" name="テキスト ボックス 385"/>
        <xdr:cNvSpPr txBox="1"/>
      </xdr:nvSpPr>
      <xdr:spPr>
        <a:xfrm>
          <a:off x="14020800" y="7125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17780</xdr:rowOff>
    </xdr:from>
    <xdr:to xmlns:xdr="http://schemas.openxmlformats.org/drawingml/2006/spreadsheetDrawing">
      <xdr:col>64</xdr:col>
      <xdr:colOff>152400</xdr:colOff>
      <xdr:row>41</xdr:row>
      <xdr:rowOff>118745</xdr:rowOff>
    </xdr:to>
    <xdr:sp macro="" textlink="">
      <xdr:nvSpPr>
        <xdr:cNvPr id="387" name="フローチャート: 判断 386"/>
        <xdr:cNvSpPr/>
      </xdr:nvSpPr>
      <xdr:spPr>
        <a:xfrm>
          <a:off x="13462000" y="70472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103505</xdr:rowOff>
    </xdr:from>
    <xdr:ext cx="762000" cy="259080"/>
    <xdr:sp macro="" textlink="">
      <xdr:nvSpPr>
        <xdr:cNvPr id="388" name="テキスト ボックス 387"/>
        <xdr:cNvSpPr txBox="1"/>
      </xdr:nvSpPr>
      <xdr:spPr>
        <a:xfrm>
          <a:off x="13131800" y="7132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89" name="テキスト ボックス 388"/>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0" name="テキスト ボックス 389"/>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1" name="テキスト ボックス 390"/>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2" name="テキスト ボックス 391"/>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3" name="テキスト ボックス 392"/>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39</xdr:row>
      <xdr:rowOff>94615</xdr:rowOff>
    </xdr:from>
    <xdr:to xmlns:xdr="http://schemas.openxmlformats.org/drawingml/2006/spreadsheetDrawing">
      <xdr:col>81</xdr:col>
      <xdr:colOff>95250</xdr:colOff>
      <xdr:row>40</xdr:row>
      <xdr:rowOff>24765</xdr:rowOff>
    </xdr:to>
    <xdr:sp macro="" textlink="">
      <xdr:nvSpPr>
        <xdr:cNvPr id="394" name="楕円 393"/>
        <xdr:cNvSpPr/>
      </xdr:nvSpPr>
      <xdr:spPr>
        <a:xfrm>
          <a:off x="16967200" y="678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38</xdr:row>
      <xdr:rowOff>111125</xdr:rowOff>
    </xdr:from>
    <xdr:ext cx="762000" cy="253365"/>
    <xdr:sp macro="" textlink="">
      <xdr:nvSpPr>
        <xdr:cNvPr id="395" name="公債費負担の状況該当値テキスト"/>
        <xdr:cNvSpPr txBox="1"/>
      </xdr:nvSpPr>
      <xdr:spPr>
        <a:xfrm>
          <a:off x="17106900" y="66262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39</xdr:row>
      <xdr:rowOff>94615</xdr:rowOff>
    </xdr:from>
    <xdr:to xmlns:xdr="http://schemas.openxmlformats.org/drawingml/2006/spreadsheetDrawing">
      <xdr:col>77</xdr:col>
      <xdr:colOff>95250</xdr:colOff>
      <xdr:row>40</xdr:row>
      <xdr:rowOff>24765</xdr:rowOff>
    </xdr:to>
    <xdr:sp macro="" textlink="">
      <xdr:nvSpPr>
        <xdr:cNvPr id="396" name="楕円 395"/>
        <xdr:cNvSpPr/>
      </xdr:nvSpPr>
      <xdr:spPr>
        <a:xfrm>
          <a:off x="16129000" y="678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38</xdr:row>
      <xdr:rowOff>34925</xdr:rowOff>
    </xdr:from>
    <xdr:ext cx="736600" cy="259080"/>
    <xdr:sp macro="" textlink="">
      <xdr:nvSpPr>
        <xdr:cNvPr id="397" name="テキスト ボックス 396"/>
        <xdr:cNvSpPr txBox="1"/>
      </xdr:nvSpPr>
      <xdr:spPr>
        <a:xfrm>
          <a:off x="15798800" y="65500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39</xdr:row>
      <xdr:rowOff>127000</xdr:rowOff>
    </xdr:from>
    <xdr:to xmlns:xdr="http://schemas.openxmlformats.org/drawingml/2006/spreadsheetDrawing">
      <xdr:col>73</xdr:col>
      <xdr:colOff>44450</xdr:colOff>
      <xdr:row>40</xdr:row>
      <xdr:rowOff>57150</xdr:rowOff>
    </xdr:to>
    <xdr:sp macro="" textlink="">
      <xdr:nvSpPr>
        <xdr:cNvPr id="398" name="楕円 397"/>
        <xdr:cNvSpPr/>
      </xdr:nvSpPr>
      <xdr:spPr>
        <a:xfrm>
          <a:off x="15240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67310</xdr:rowOff>
    </xdr:from>
    <xdr:ext cx="762000" cy="259080"/>
    <xdr:sp macro="" textlink="">
      <xdr:nvSpPr>
        <xdr:cNvPr id="399" name="テキスト ボックス 398"/>
        <xdr:cNvSpPr txBox="1"/>
      </xdr:nvSpPr>
      <xdr:spPr>
        <a:xfrm>
          <a:off x="14909800" y="6582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39</xdr:row>
      <xdr:rowOff>151130</xdr:rowOff>
    </xdr:from>
    <xdr:to xmlns:xdr="http://schemas.openxmlformats.org/drawingml/2006/spreadsheetDrawing">
      <xdr:col>68</xdr:col>
      <xdr:colOff>203200</xdr:colOff>
      <xdr:row>40</xdr:row>
      <xdr:rowOff>81280</xdr:rowOff>
    </xdr:to>
    <xdr:sp macro="" textlink="">
      <xdr:nvSpPr>
        <xdr:cNvPr id="400" name="楕円 399"/>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38</xdr:row>
      <xdr:rowOff>91440</xdr:rowOff>
    </xdr:from>
    <xdr:ext cx="762000" cy="259080"/>
    <xdr:sp macro="" textlink="">
      <xdr:nvSpPr>
        <xdr:cNvPr id="401" name="テキスト ボックス 400"/>
        <xdr:cNvSpPr txBox="1"/>
      </xdr:nvSpPr>
      <xdr:spPr>
        <a:xfrm>
          <a:off x="14020800" y="6606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19685</xdr:rowOff>
    </xdr:from>
    <xdr:to xmlns:xdr="http://schemas.openxmlformats.org/drawingml/2006/spreadsheetDrawing">
      <xdr:col>64</xdr:col>
      <xdr:colOff>152400</xdr:colOff>
      <xdr:row>40</xdr:row>
      <xdr:rowOff>121285</xdr:rowOff>
    </xdr:to>
    <xdr:sp macro="" textlink="">
      <xdr:nvSpPr>
        <xdr:cNvPr id="402" name="楕円 401"/>
        <xdr:cNvSpPr/>
      </xdr:nvSpPr>
      <xdr:spPr>
        <a:xfrm>
          <a:off x="13462000" y="6877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38</xdr:row>
      <xdr:rowOff>132080</xdr:rowOff>
    </xdr:from>
    <xdr:ext cx="762000" cy="253365"/>
    <xdr:sp macro="" textlink="">
      <xdr:nvSpPr>
        <xdr:cNvPr id="403" name="テキスト ボックス 402"/>
        <xdr:cNvSpPr txBox="1"/>
      </xdr:nvSpPr>
      <xdr:spPr>
        <a:xfrm>
          <a:off x="13131800" y="66471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5" name="テキスト ボックス 404"/>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5285" cy="358775"/>
    <xdr:sp macro="" textlink="">
      <xdr:nvSpPr>
        <xdr:cNvPr id="406" name="テキスト ボックス 405"/>
        <xdr:cNvSpPr txBox="1"/>
      </xdr:nvSpPr>
      <xdr:spPr>
        <a:xfrm>
          <a:off x="15324455" y="154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財政調整基金やその他特定目的基金の繰り入れ等により充当可能基金が減少したものの、地方債現在高の減少により、６年連続で算定されなかった。</a:t>
          </a:r>
          <a:endParaRPr kumimoji="1" lang="ja-JP" altLang="en-US" sz="1200">
            <a:latin typeface="ＭＳ Ｐゴシック"/>
            <a:ea typeface="ＭＳ Ｐゴシック"/>
          </a:endParaRPr>
        </a:p>
        <a:p>
          <a:r>
            <a:rPr kumimoji="1" lang="ja-JP" altLang="en-US" sz="1200">
              <a:latin typeface="ＭＳ Ｐゴシック"/>
              <a:ea typeface="ＭＳ Ｐゴシック"/>
            </a:rPr>
            <a:t>　今後も、既存事業についてはゼロベースでその必要性を見直し、また新規事業については、将来にわたる財政負担を的確に見極めることとし、地方債についても、普通交付税の基準財政需要額への算入といった地方財政措置がなされるものを適切に選択することで、長期にわたって持続可能な財政運営に努め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9710"/>
    <xdr:sp macro="" textlink="">
      <xdr:nvSpPr>
        <xdr:cNvPr id="417" name="テキスト ボックス 416"/>
        <xdr:cNvSpPr txBox="1"/>
      </xdr:nvSpPr>
      <xdr:spPr>
        <a:xfrm>
          <a:off x="12788900" y="1778000"/>
          <a:ext cx="29845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18" name="直線コネクタ 417"/>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19" name="テキスト ボックス 418"/>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93345</xdr:rowOff>
    </xdr:from>
    <xdr:to xmlns:xdr="http://schemas.openxmlformats.org/drawingml/2006/spreadsheetDrawing">
      <xdr:col>85</xdr:col>
      <xdr:colOff>95250</xdr:colOff>
      <xdr:row>23</xdr:row>
      <xdr:rowOff>93345</xdr:rowOff>
    </xdr:to>
    <xdr:cxnSp macro="">
      <xdr:nvCxnSpPr>
        <xdr:cNvPr id="420" name="直線コネクタ 419"/>
        <xdr:cNvCxnSpPr/>
      </xdr:nvCxnSpPr>
      <xdr:spPr>
        <a:xfrm>
          <a:off x="12827000" y="403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122555</xdr:rowOff>
    </xdr:from>
    <xdr:ext cx="762000" cy="253365"/>
    <xdr:sp macro="" textlink="">
      <xdr:nvSpPr>
        <xdr:cNvPr id="421" name="テキスト ボックス 420"/>
        <xdr:cNvSpPr txBox="1"/>
      </xdr:nvSpPr>
      <xdr:spPr>
        <a:xfrm>
          <a:off x="12065000" y="38944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91440</xdr:rowOff>
    </xdr:from>
    <xdr:to xmlns:xdr="http://schemas.openxmlformats.org/drawingml/2006/spreadsheetDrawing">
      <xdr:col>85</xdr:col>
      <xdr:colOff>95250</xdr:colOff>
      <xdr:row>21</xdr:row>
      <xdr:rowOff>91440</xdr:rowOff>
    </xdr:to>
    <xdr:cxnSp macro="">
      <xdr:nvCxnSpPr>
        <xdr:cNvPr id="422" name="直線コネクタ 421"/>
        <xdr:cNvCxnSpPr/>
      </xdr:nvCxnSpPr>
      <xdr:spPr>
        <a:xfrm>
          <a:off x="12827000" y="369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120650</xdr:rowOff>
    </xdr:from>
    <xdr:ext cx="762000" cy="253365"/>
    <xdr:sp macro="" textlink="">
      <xdr:nvSpPr>
        <xdr:cNvPr id="423" name="テキスト ボックス 422"/>
        <xdr:cNvSpPr txBox="1"/>
      </xdr:nvSpPr>
      <xdr:spPr>
        <a:xfrm>
          <a:off x="12065000" y="3549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89535</xdr:rowOff>
    </xdr:from>
    <xdr:to xmlns:xdr="http://schemas.openxmlformats.org/drawingml/2006/spreadsheetDrawing">
      <xdr:col>85</xdr:col>
      <xdr:colOff>95250</xdr:colOff>
      <xdr:row>19</xdr:row>
      <xdr:rowOff>89535</xdr:rowOff>
    </xdr:to>
    <xdr:cxnSp macro="">
      <xdr:nvCxnSpPr>
        <xdr:cNvPr id="424" name="直線コネクタ 423"/>
        <xdr:cNvCxnSpPr/>
      </xdr:nvCxnSpPr>
      <xdr:spPr>
        <a:xfrm>
          <a:off x="12827000" y="334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118745</xdr:rowOff>
    </xdr:from>
    <xdr:ext cx="762000" cy="259080"/>
    <xdr:sp macro="" textlink="">
      <xdr:nvSpPr>
        <xdr:cNvPr id="425" name="テキスト ボックス 424"/>
        <xdr:cNvSpPr txBox="1"/>
      </xdr:nvSpPr>
      <xdr:spPr>
        <a:xfrm>
          <a:off x="12065000" y="320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88265</xdr:rowOff>
    </xdr:from>
    <xdr:to xmlns:xdr="http://schemas.openxmlformats.org/drawingml/2006/spreadsheetDrawing">
      <xdr:col>85</xdr:col>
      <xdr:colOff>95250</xdr:colOff>
      <xdr:row>17</xdr:row>
      <xdr:rowOff>88265</xdr:rowOff>
    </xdr:to>
    <xdr:cxnSp macro="">
      <xdr:nvCxnSpPr>
        <xdr:cNvPr id="426" name="直線コネクタ 425"/>
        <xdr:cNvCxnSpPr/>
      </xdr:nvCxnSpPr>
      <xdr:spPr>
        <a:xfrm>
          <a:off x="12827000" y="300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117475</xdr:rowOff>
    </xdr:from>
    <xdr:ext cx="762000" cy="259080"/>
    <xdr:sp macro="" textlink="">
      <xdr:nvSpPr>
        <xdr:cNvPr id="427" name="テキスト ボックス 426"/>
        <xdr:cNvSpPr txBox="1"/>
      </xdr:nvSpPr>
      <xdr:spPr>
        <a:xfrm>
          <a:off x="12065000" y="286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86360</xdr:rowOff>
    </xdr:from>
    <xdr:to xmlns:xdr="http://schemas.openxmlformats.org/drawingml/2006/spreadsheetDrawing">
      <xdr:col>85</xdr:col>
      <xdr:colOff>95250</xdr:colOff>
      <xdr:row>15</xdr:row>
      <xdr:rowOff>86360</xdr:rowOff>
    </xdr:to>
    <xdr:cxnSp macro="">
      <xdr:nvCxnSpPr>
        <xdr:cNvPr id="428" name="直線コネクタ 427"/>
        <xdr:cNvCxnSpPr/>
      </xdr:nvCxnSpPr>
      <xdr:spPr>
        <a:xfrm>
          <a:off x="12827000" y="265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115570</xdr:rowOff>
    </xdr:from>
    <xdr:ext cx="762000" cy="259080"/>
    <xdr:sp macro="" textlink="">
      <xdr:nvSpPr>
        <xdr:cNvPr id="429" name="テキスト ボックス 428"/>
        <xdr:cNvSpPr txBox="1"/>
      </xdr:nvSpPr>
      <xdr:spPr>
        <a:xfrm>
          <a:off x="12065000" y="251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84455</xdr:rowOff>
    </xdr:from>
    <xdr:to xmlns:xdr="http://schemas.openxmlformats.org/drawingml/2006/spreadsheetDrawing">
      <xdr:col>85</xdr:col>
      <xdr:colOff>95250</xdr:colOff>
      <xdr:row>13</xdr:row>
      <xdr:rowOff>84455</xdr:rowOff>
    </xdr:to>
    <xdr:cxnSp macro="">
      <xdr:nvCxnSpPr>
        <xdr:cNvPr id="430" name="直線コネクタ 429"/>
        <xdr:cNvCxnSpPr/>
      </xdr:nvCxnSpPr>
      <xdr:spPr>
        <a:xfrm>
          <a:off x="12827000" y="231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113665</xdr:rowOff>
    </xdr:from>
    <xdr:ext cx="762000" cy="258445"/>
    <xdr:sp macro="" textlink="">
      <xdr:nvSpPr>
        <xdr:cNvPr id="431" name="テキスト ボックス 430"/>
        <xdr:cNvSpPr txBox="1"/>
      </xdr:nvSpPr>
      <xdr:spPr>
        <a:xfrm>
          <a:off x="12065000" y="217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2" name="直線コネクタ 431"/>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84455</xdr:rowOff>
    </xdr:from>
    <xdr:to xmlns:xdr="http://schemas.openxmlformats.org/drawingml/2006/spreadsheetDrawing">
      <xdr:col>81</xdr:col>
      <xdr:colOff>44450</xdr:colOff>
      <xdr:row>23</xdr:row>
      <xdr:rowOff>34925</xdr:rowOff>
    </xdr:to>
    <xdr:cxnSp macro="">
      <xdr:nvCxnSpPr>
        <xdr:cNvPr id="434" name="直線コネクタ 433"/>
        <xdr:cNvCxnSpPr/>
      </xdr:nvCxnSpPr>
      <xdr:spPr>
        <a:xfrm flipV="1">
          <a:off x="17018000" y="2313305"/>
          <a:ext cx="0" cy="16649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6985</xdr:rowOff>
    </xdr:from>
    <xdr:ext cx="762000" cy="253365"/>
    <xdr:sp macro="" textlink="">
      <xdr:nvSpPr>
        <xdr:cNvPr id="435" name="将来負担の状況最小値テキスト"/>
        <xdr:cNvSpPr txBox="1"/>
      </xdr:nvSpPr>
      <xdr:spPr>
        <a:xfrm>
          <a:off x="17106900" y="39503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34925</xdr:rowOff>
    </xdr:from>
    <xdr:to xmlns:xdr="http://schemas.openxmlformats.org/drawingml/2006/spreadsheetDrawing">
      <xdr:col>81</xdr:col>
      <xdr:colOff>133350</xdr:colOff>
      <xdr:row>23</xdr:row>
      <xdr:rowOff>34925</xdr:rowOff>
    </xdr:to>
    <xdr:cxnSp macro="">
      <xdr:nvCxnSpPr>
        <xdr:cNvPr id="436" name="直線コネクタ 435"/>
        <xdr:cNvCxnSpPr/>
      </xdr:nvCxnSpPr>
      <xdr:spPr>
        <a:xfrm>
          <a:off x="16929100" y="3978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170815</xdr:rowOff>
    </xdr:from>
    <xdr:ext cx="762000" cy="258445"/>
    <xdr:sp macro="" textlink="">
      <xdr:nvSpPr>
        <xdr:cNvPr id="437" name="将来負担の状況最大値テキスト"/>
        <xdr:cNvSpPr txBox="1"/>
      </xdr:nvSpPr>
      <xdr:spPr>
        <a:xfrm>
          <a:off x="17106900" y="20567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84455</xdr:rowOff>
    </xdr:from>
    <xdr:to xmlns:xdr="http://schemas.openxmlformats.org/drawingml/2006/spreadsheetDrawing">
      <xdr:col>81</xdr:col>
      <xdr:colOff>133350</xdr:colOff>
      <xdr:row>13</xdr:row>
      <xdr:rowOff>84455</xdr:rowOff>
    </xdr:to>
    <xdr:cxnSp macro="">
      <xdr:nvCxnSpPr>
        <xdr:cNvPr id="438" name="直線コネクタ 437"/>
        <xdr:cNvCxnSpPr/>
      </xdr:nvCxnSpPr>
      <xdr:spPr>
        <a:xfrm>
          <a:off x="16929100" y="23133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22860</xdr:rowOff>
    </xdr:from>
    <xdr:ext cx="762000" cy="259080"/>
    <xdr:sp macro="" textlink="">
      <xdr:nvSpPr>
        <xdr:cNvPr id="439" name="将来負担の状況平均値テキスト"/>
        <xdr:cNvSpPr txBox="1"/>
      </xdr:nvSpPr>
      <xdr:spPr>
        <a:xfrm>
          <a:off x="17106900" y="22517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50800</xdr:rowOff>
    </xdr:from>
    <xdr:to xmlns:xdr="http://schemas.openxmlformats.org/drawingml/2006/spreadsheetDrawing">
      <xdr:col>81</xdr:col>
      <xdr:colOff>95250</xdr:colOff>
      <xdr:row>13</xdr:row>
      <xdr:rowOff>152400</xdr:rowOff>
    </xdr:to>
    <xdr:sp macro="" textlink="">
      <xdr:nvSpPr>
        <xdr:cNvPr id="440" name="フローチャート: 判断 439"/>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203200</xdr:colOff>
      <xdr:row>13</xdr:row>
      <xdr:rowOff>33655</xdr:rowOff>
    </xdr:from>
    <xdr:to xmlns:xdr="http://schemas.openxmlformats.org/drawingml/2006/spreadsheetDrawing">
      <xdr:col>77</xdr:col>
      <xdr:colOff>95250</xdr:colOff>
      <xdr:row>13</xdr:row>
      <xdr:rowOff>135255</xdr:rowOff>
    </xdr:to>
    <xdr:sp macro="" textlink="">
      <xdr:nvSpPr>
        <xdr:cNvPr id="441" name="フローチャート: 判断 440"/>
        <xdr:cNvSpPr/>
      </xdr:nvSpPr>
      <xdr:spPr>
        <a:xfrm>
          <a:off x="16129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145415</xdr:rowOff>
    </xdr:from>
    <xdr:ext cx="736600" cy="253365"/>
    <xdr:sp macro="" textlink="">
      <xdr:nvSpPr>
        <xdr:cNvPr id="442" name="テキスト ボックス 441"/>
        <xdr:cNvSpPr txBox="1"/>
      </xdr:nvSpPr>
      <xdr:spPr>
        <a:xfrm>
          <a:off x="15798800" y="20313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43815</xdr:rowOff>
    </xdr:from>
    <xdr:to xmlns:xdr="http://schemas.openxmlformats.org/drawingml/2006/spreadsheetDrawing">
      <xdr:col>73</xdr:col>
      <xdr:colOff>44450</xdr:colOff>
      <xdr:row>13</xdr:row>
      <xdr:rowOff>145415</xdr:rowOff>
    </xdr:to>
    <xdr:sp macro="" textlink="">
      <xdr:nvSpPr>
        <xdr:cNvPr id="443" name="フローチャート: 判断 442"/>
        <xdr:cNvSpPr/>
      </xdr:nvSpPr>
      <xdr:spPr>
        <a:xfrm>
          <a:off x="15240000" y="2272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11</xdr:row>
      <xdr:rowOff>155575</xdr:rowOff>
    </xdr:from>
    <xdr:ext cx="762000" cy="253365"/>
    <xdr:sp macro="" textlink="">
      <xdr:nvSpPr>
        <xdr:cNvPr id="444" name="テキスト ボックス 443"/>
        <xdr:cNvSpPr txBox="1"/>
      </xdr:nvSpPr>
      <xdr:spPr>
        <a:xfrm>
          <a:off x="14909800" y="20415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113030</xdr:rowOff>
    </xdr:from>
    <xdr:to xmlns:xdr="http://schemas.openxmlformats.org/drawingml/2006/spreadsheetDrawing">
      <xdr:col>68</xdr:col>
      <xdr:colOff>203200</xdr:colOff>
      <xdr:row>14</xdr:row>
      <xdr:rowOff>43180</xdr:rowOff>
    </xdr:to>
    <xdr:sp macro="" textlink="">
      <xdr:nvSpPr>
        <xdr:cNvPr id="445" name="フローチャート: 判断 444"/>
        <xdr:cNvSpPr/>
      </xdr:nvSpPr>
      <xdr:spPr>
        <a:xfrm>
          <a:off x="14351000" y="234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53340</xdr:rowOff>
    </xdr:from>
    <xdr:ext cx="762000" cy="253365"/>
    <xdr:sp macro="" textlink="">
      <xdr:nvSpPr>
        <xdr:cNvPr id="446" name="テキスト ボックス 445"/>
        <xdr:cNvSpPr txBox="1"/>
      </xdr:nvSpPr>
      <xdr:spPr>
        <a:xfrm>
          <a:off x="14020800" y="21107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129540</xdr:rowOff>
    </xdr:from>
    <xdr:to xmlns:xdr="http://schemas.openxmlformats.org/drawingml/2006/spreadsheetDrawing">
      <xdr:col>64</xdr:col>
      <xdr:colOff>152400</xdr:colOff>
      <xdr:row>15</xdr:row>
      <xdr:rowOff>59690</xdr:rowOff>
    </xdr:to>
    <xdr:sp macro="" textlink="">
      <xdr:nvSpPr>
        <xdr:cNvPr id="447" name="フローチャート: 判断 446"/>
        <xdr:cNvSpPr/>
      </xdr:nvSpPr>
      <xdr:spPr>
        <a:xfrm>
          <a:off x="13462000" y="252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69850</xdr:rowOff>
    </xdr:from>
    <xdr:ext cx="762000" cy="259080"/>
    <xdr:sp macro="" textlink="">
      <xdr:nvSpPr>
        <xdr:cNvPr id="448" name="テキスト ボックス 447"/>
        <xdr:cNvSpPr txBox="1"/>
      </xdr:nvSpPr>
      <xdr:spPr>
        <a:xfrm>
          <a:off x="13131800" y="2298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49" name="テキスト ボックス 448"/>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50" name="テキスト ボックス 449"/>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1" name="テキスト ボックス 450"/>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2" name="テキスト ボックス 451"/>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3" name="テキスト ボックス 452"/>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群馬県玉村町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35,620
34,047
25.78
13,771,216
13,101,483
653,434
8,109,274
8,529,612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3.1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Ⅴ</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0635" cy="253365"/>
    <xdr:sp macro="" textlink="">
      <xdr:nvSpPr>
        <xdr:cNvPr id="30" name="テキスト ボックス 29"/>
        <xdr:cNvSpPr txBox="1"/>
      </xdr:nvSpPr>
      <xdr:spPr>
        <a:xfrm>
          <a:off x="698500" y="3492500"/>
          <a:ext cx="88906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0755" cy="253365"/>
    <xdr:sp macro="" textlink="">
      <xdr:nvSpPr>
        <xdr:cNvPr id="31" name="テキスト ボックス 30"/>
        <xdr:cNvSpPr txBox="1"/>
      </xdr:nvSpPr>
      <xdr:spPr>
        <a:xfrm>
          <a:off x="698500" y="3746500"/>
          <a:ext cx="60407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5790" cy="259080"/>
    <xdr:sp macro="" textlink="">
      <xdr:nvSpPr>
        <xdr:cNvPr id="32" name="テキスト ボックス 31"/>
        <xdr:cNvSpPr txBox="1"/>
      </xdr:nvSpPr>
      <xdr:spPr>
        <a:xfrm>
          <a:off x="698500" y="4000500"/>
          <a:ext cx="8225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9070" cy="259080"/>
    <xdr:sp macro="" textlink="">
      <xdr:nvSpPr>
        <xdr:cNvPr id="33" name="テキスト ボックス 32"/>
        <xdr:cNvSpPr txBox="1"/>
      </xdr:nvSpPr>
      <xdr:spPr>
        <a:xfrm>
          <a:off x="698500" y="4254500"/>
          <a:ext cx="1790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前年度より0.1ポイント減少し26.0%となった。児童館・保育所を直営方式により設置・運営していることで、経費が多額となっていることが課題である。
　現在、町保有施設の統合や、民間にて実施可能な部分については、指定管理者制度の導入、業務委託等の推進に取り組んでおり、今後も職員の適正配置及び事務配分を検討し、人件費の適正水準の確保に努め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2735" cy="225425"/>
    <xdr:sp macro="" textlink="">
      <xdr:nvSpPr>
        <xdr:cNvPr id="45" name="テキスト ボックス 44"/>
        <xdr:cNvSpPr txBox="1"/>
      </xdr:nvSpPr>
      <xdr:spPr>
        <a:xfrm>
          <a:off x="723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2285" cy="253365"/>
    <xdr:sp macro="" textlink="">
      <xdr:nvSpPr>
        <xdr:cNvPr id="47" name="テキスト ボックス 46"/>
        <xdr:cNvSpPr txBox="1"/>
      </xdr:nvSpPr>
      <xdr:spPr>
        <a:xfrm>
          <a:off x="254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2285" cy="253365"/>
    <xdr:sp macro="" textlink="">
      <xdr:nvSpPr>
        <xdr:cNvPr id="49" name="テキスト ボックス 48"/>
        <xdr:cNvSpPr txBox="1"/>
      </xdr:nvSpPr>
      <xdr:spPr>
        <a:xfrm>
          <a:off x="254000" y="6957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2285" cy="253365"/>
    <xdr:sp macro="" textlink="">
      <xdr:nvSpPr>
        <xdr:cNvPr id="51" name="テキスト ボックス 50"/>
        <xdr:cNvSpPr txBox="1"/>
      </xdr:nvSpPr>
      <xdr:spPr>
        <a:xfrm>
          <a:off x="254000" y="6499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2285" cy="253365"/>
    <xdr:sp macro="" textlink="">
      <xdr:nvSpPr>
        <xdr:cNvPr id="53" name="テキスト ボックス 52"/>
        <xdr:cNvSpPr txBox="1"/>
      </xdr:nvSpPr>
      <xdr:spPr>
        <a:xfrm>
          <a:off x="254000" y="6042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2285" cy="253365"/>
    <xdr:sp macro="" textlink="">
      <xdr:nvSpPr>
        <xdr:cNvPr id="55" name="テキスト ボックス 54"/>
        <xdr:cNvSpPr txBox="1"/>
      </xdr:nvSpPr>
      <xdr:spPr>
        <a:xfrm>
          <a:off x="254000" y="5585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2285" cy="253365"/>
    <xdr:sp macro="" textlink="">
      <xdr:nvSpPr>
        <xdr:cNvPr id="57" name="テキスト ボックス 56"/>
        <xdr:cNvSpPr txBox="1"/>
      </xdr:nvSpPr>
      <xdr:spPr>
        <a:xfrm>
          <a:off x="254000" y="5128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34</xdr:row>
      <xdr:rowOff>163830</xdr:rowOff>
    </xdr:from>
    <xdr:to xmlns:xdr="http://schemas.openxmlformats.org/drawingml/2006/spreadsheetDrawing">
      <xdr:col>24</xdr:col>
      <xdr:colOff>25400</xdr:colOff>
      <xdr:row>40</xdr:row>
      <xdr:rowOff>127000</xdr:rowOff>
    </xdr:to>
    <xdr:cxnSp macro="">
      <xdr:nvCxnSpPr>
        <xdr:cNvPr id="59" name="直線コネクタ 58"/>
        <xdr:cNvCxnSpPr/>
      </xdr:nvCxnSpPr>
      <xdr:spPr>
        <a:xfrm flipV="1">
          <a:off x="4826000" y="5993130"/>
          <a:ext cx="0" cy="991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99060</xdr:rowOff>
    </xdr:from>
    <xdr:ext cx="762000" cy="253365"/>
    <xdr:sp macro="" textlink="">
      <xdr:nvSpPr>
        <xdr:cNvPr id="60" name="人件費最小値テキスト"/>
        <xdr:cNvSpPr txBox="1"/>
      </xdr:nvSpPr>
      <xdr:spPr>
        <a:xfrm>
          <a:off x="4914900" y="69570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127000</xdr:rowOff>
    </xdr:from>
    <xdr:to xmlns:xdr="http://schemas.openxmlformats.org/drawingml/2006/spreadsheetDrawing">
      <xdr:col>24</xdr:col>
      <xdr:colOff>114300</xdr:colOff>
      <xdr:row>40</xdr:row>
      <xdr:rowOff>127000</xdr:rowOff>
    </xdr:to>
    <xdr:cxnSp macro="">
      <xdr:nvCxnSpPr>
        <xdr:cNvPr id="61" name="直線コネクタ 60"/>
        <xdr:cNvCxnSpPr/>
      </xdr:nvCxnSpPr>
      <xdr:spPr>
        <a:xfrm>
          <a:off x="4737100" y="698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78740</xdr:rowOff>
    </xdr:from>
    <xdr:ext cx="762000" cy="259080"/>
    <xdr:sp macro="" textlink="">
      <xdr:nvSpPr>
        <xdr:cNvPr id="62" name="人件費最大値テキスト"/>
        <xdr:cNvSpPr txBox="1"/>
      </xdr:nvSpPr>
      <xdr:spPr>
        <a:xfrm>
          <a:off x="4914900" y="5736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34</xdr:row>
      <xdr:rowOff>163830</xdr:rowOff>
    </xdr:from>
    <xdr:to xmlns:xdr="http://schemas.openxmlformats.org/drawingml/2006/spreadsheetDrawing">
      <xdr:col>24</xdr:col>
      <xdr:colOff>114300</xdr:colOff>
      <xdr:row>34</xdr:row>
      <xdr:rowOff>163830</xdr:rowOff>
    </xdr:to>
    <xdr:cxnSp macro="">
      <xdr:nvCxnSpPr>
        <xdr:cNvPr id="63" name="直線コネクタ 62"/>
        <xdr:cNvCxnSpPr/>
      </xdr:nvCxnSpPr>
      <xdr:spPr>
        <a:xfrm>
          <a:off x="4737100" y="5993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37</xdr:row>
      <xdr:rowOff>115570</xdr:rowOff>
    </xdr:from>
    <xdr:to xmlns:xdr="http://schemas.openxmlformats.org/drawingml/2006/spreadsheetDrawing">
      <xdr:col>24</xdr:col>
      <xdr:colOff>25400</xdr:colOff>
      <xdr:row>37</xdr:row>
      <xdr:rowOff>120650</xdr:rowOff>
    </xdr:to>
    <xdr:cxnSp macro="">
      <xdr:nvCxnSpPr>
        <xdr:cNvPr id="64" name="直線コネクタ 63"/>
        <xdr:cNvCxnSpPr/>
      </xdr:nvCxnSpPr>
      <xdr:spPr>
        <a:xfrm flipV="1">
          <a:off x="3987800" y="645922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166370</xdr:rowOff>
    </xdr:from>
    <xdr:ext cx="762000" cy="253365"/>
    <xdr:sp macro="" textlink="">
      <xdr:nvSpPr>
        <xdr:cNvPr id="65" name="人件費平均値テキスト"/>
        <xdr:cNvSpPr txBox="1"/>
      </xdr:nvSpPr>
      <xdr:spPr>
        <a:xfrm>
          <a:off x="4914900" y="616712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149225</xdr:rowOff>
    </xdr:from>
    <xdr:to xmlns:xdr="http://schemas.openxmlformats.org/drawingml/2006/spreadsheetDrawing">
      <xdr:col>24</xdr:col>
      <xdr:colOff>76200</xdr:colOff>
      <xdr:row>37</xdr:row>
      <xdr:rowOff>79375</xdr:rowOff>
    </xdr:to>
    <xdr:sp macro="" textlink="">
      <xdr:nvSpPr>
        <xdr:cNvPr id="66" name="フローチャート: 判断 65"/>
        <xdr:cNvSpPr/>
      </xdr:nvSpPr>
      <xdr:spPr>
        <a:xfrm>
          <a:off x="47752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163830</xdr:rowOff>
    </xdr:from>
    <xdr:to xmlns:xdr="http://schemas.openxmlformats.org/drawingml/2006/spreadsheetDrawing">
      <xdr:col>19</xdr:col>
      <xdr:colOff>187325</xdr:colOff>
      <xdr:row>37</xdr:row>
      <xdr:rowOff>120650</xdr:rowOff>
    </xdr:to>
    <xdr:cxnSp macro="">
      <xdr:nvCxnSpPr>
        <xdr:cNvPr id="67" name="直線コネクタ 66"/>
        <xdr:cNvCxnSpPr/>
      </xdr:nvCxnSpPr>
      <xdr:spPr>
        <a:xfrm>
          <a:off x="3098800" y="6336030"/>
          <a:ext cx="8890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121920</xdr:rowOff>
    </xdr:from>
    <xdr:to xmlns:xdr="http://schemas.openxmlformats.org/drawingml/2006/spreadsheetDrawing">
      <xdr:col>20</xdr:col>
      <xdr:colOff>38100</xdr:colOff>
      <xdr:row>37</xdr:row>
      <xdr:rowOff>52070</xdr:rowOff>
    </xdr:to>
    <xdr:sp macro="" textlink="">
      <xdr:nvSpPr>
        <xdr:cNvPr id="68" name="フローチャート: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62230</xdr:rowOff>
    </xdr:from>
    <xdr:ext cx="730885" cy="259080"/>
    <xdr:sp macro="" textlink="">
      <xdr:nvSpPr>
        <xdr:cNvPr id="69" name="テキスト ボックス 68"/>
        <xdr:cNvSpPr txBox="1"/>
      </xdr:nvSpPr>
      <xdr:spPr>
        <a:xfrm>
          <a:off x="3606800" y="606298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163830</xdr:rowOff>
    </xdr:from>
    <xdr:to xmlns:xdr="http://schemas.openxmlformats.org/drawingml/2006/spreadsheetDrawing">
      <xdr:col>15</xdr:col>
      <xdr:colOff>98425</xdr:colOff>
      <xdr:row>37</xdr:row>
      <xdr:rowOff>10160</xdr:rowOff>
    </xdr:to>
    <xdr:cxnSp macro="">
      <xdr:nvCxnSpPr>
        <xdr:cNvPr id="70" name="直線コネクタ 69"/>
        <xdr:cNvCxnSpPr/>
      </xdr:nvCxnSpPr>
      <xdr:spPr>
        <a:xfrm flipV="1">
          <a:off x="2209800" y="633603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117475</xdr:rowOff>
    </xdr:from>
    <xdr:to xmlns:xdr="http://schemas.openxmlformats.org/drawingml/2006/spreadsheetDrawing">
      <xdr:col>15</xdr:col>
      <xdr:colOff>149225</xdr:colOff>
      <xdr:row>37</xdr:row>
      <xdr:rowOff>47625</xdr:rowOff>
    </xdr:to>
    <xdr:sp macro="" textlink="">
      <xdr:nvSpPr>
        <xdr:cNvPr id="71" name="フローチャート: 判断 70"/>
        <xdr:cNvSpPr/>
      </xdr:nvSpPr>
      <xdr:spPr>
        <a:xfrm>
          <a:off x="304800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32385</xdr:rowOff>
    </xdr:from>
    <xdr:ext cx="762000" cy="253365"/>
    <xdr:sp macro="" textlink="">
      <xdr:nvSpPr>
        <xdr:cNvPr id="72" name="テキスト ボックス 71"/>
        <xdr:cNvSpPr txBox="1"/>
      </xdr:nvSpPr>
      <xdr:spPr>
        <a:xfrm>
          <a:off x="2717800" y="63760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10160</xdr:rowOff>
    </xdr:from>
    <xdr:to xmlns:xdr="http://schemas.openxmlformats.org/drawingml/2006/spreadsheetDrawing">
      <xdr:col>11</xdr:col>
      <xdr:colOff>9525</xdr:colOff>
      <xdr:row>37</xdr:row>
      <xdr:rowOff>60960</xdr:rowOff>
    </xdr:to>
    <xdr:cxnSp macro="">
      <xdr:nvCxnSpPr>
        <xdr:cNvPr id="73" name="直線コネクタ 72"/>
        <xdr:cNvCxnSpPr/>
      </xdr:nvCxnSpPr>
      <xdr:spPr>
        <a:xfrm flipV="1">
          <a:off x="1320800" y="635381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90170</xdr:rowOff>
    </xdr:from>
    <xdr:to xmlns:xdr="http://schemas.openxmlformats.org/drawingml/2006/spreadsheetDrawing">
      <xdr:col>11</xdr:col>
      <xdr:colOff>60325</xdr:colOff>
      <xdr:row>37</xdr:row>
      <xdr:rowOff>20320</xdr:rowOff>
    </xdr:to>
    <xdr:sp macro="" textlink="">
      <xdr:nvSpPr>
        <xdr:cNvPr id="74" name="フローチャート: 判断 73"/>
        <xdr:cNvSpPr/>
      </xdr:nvSpPr>
      <xdr:spPr>
        <a:xfrm>
          <a:off x="21590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30480</xdr:rowOff>
    </xdr:from>
    <xdr:ext cx="756285" cy="253365"/>
    <xdr:sp macro="" textlink="">
      <xdr:nvSpPr>
        <xdr:cNvPr id="75" name="テキスト ボックス 74"/>
        <xdr:cNvSpPr txBox="1"/>
      </xdr:nvSpPr>
      <xdr:spPr>
        <a:xfrm>
          <a:off x="1828800" y="603123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158750</xdr:rowOff>
    </xdr:from>
    <xdr:to xmlns:xdr="http://schemas.openxmlformats.org/drawingml/2006/spreadsheetDrawing">
      <xdr:col>6</xdr:col>
      <xdr:colOff>171450</xdr:colOff>
      <xdr:row>37</xdr:row>
      <xdr:rowOff>88900</xdr:rowOff>
    </xdr:to>
    <xdr:sp macro="" textlink="">
      <xdr:nvSpPr>
        <xdr:cNvPr id="76" name="フローチャート: 判断 75"/>
        <xdr:cNvSpPr/>
      </xdr:nvSpPr>
      <xdr:spPr>
        <a:xfrm>
          <a:off x="1270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99060</xdr:rowOff>
    </xdr:from>
    <xdr:ext cx="756285" cy="253365"/>
    <xdr:sp macro="" textlink="">
      <xdr:nvSpPr>
        <xdr:cNvPr id="77" name="テキスト ボックス 76"/>
        <xdr:cNvSpPr txBox="1"/>
      </xdr:nvSpPr>
      <xdr:spPr>
        <a:xfrm>
          <a:off x="939800" y="609981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6285" cy="259080"/>
    <xdr:sp macro="" textlink="">
      <xdr:nvSpPr>
        <xdr:cNvPr id="80" name="テキスト ボックス 79"/>
        <xdr:cNvSpPr txBox="1"/>
      </xdr:nvSpPr>
      <xdr:spPr>
        <a:xfrm>
          <a:off x="2882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64770</xdr:rowOff>
    </xdr:from>
    <xdr:to xmlns:xdr="http://schemas.openxmlformats.org/drawingml/2006/spreadsheetDrawing">
      <xdr:col>24</xdr:col>
      <xdr:colOff>76200</xdr:colOff>
      <xdr:row>37</xdr:row>
      <xdr:rowOff>166370</xdr:rowOff>
    </xdr:to>
    <xdr:sp macro="" textlink="">
      <xdr:nvSpPr>
        <xdr:cNvPr id="83" name="楕円 82"/>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36830</xdr:rowOff>
    </xdr:from>
    <xdr:ext cx="762000" cy="259080"/>
    <xdr:sp macro="" textlink="">
      <xdr:nvSpPr>
        <xdr:cNvPr id="84" name="人件費該当値テキスト"/>
        <xdr:cNvSpPr txBox="1"/>
      </xdr:nvSpPr>
      <xdr:spPr>
        <a:xfrm>
          <a:off x="4914900" y="638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69215</xdr:rowOff>
    </xdr:from>
    <xdr:to xmlns:xdr="http://schemas.openxmlformats.org/drawingml/2006/spreadsheetDrawing">
      <xdr:col>20</xdr:col>
      <xdr:colOff>38100</xdr:colOff>
      <xdr:row>37</xdr:row>
      <xdr:rowOff>170815</xdr:rowOff>
    </xdr:to>
    <xdr:sp macro="" textlink="">
      <xdr:nvSpPr>
        <xdr:cNvPr id="85" name="楕円 84"/>
        <xdr:cNvSpPr/>
      </xdr:nvSpPr>
      <xdr:spPr>
        <a:xfrm>
          <a:off x="3937000" y="64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155575</xdr:rowOff>
    </xdr:from>
    <xdr:ext cx="730885" cy="253365"/>
    <xdr:sp macro="" textlink="">
      <xdr:nvSpPr>
        <xdr:cNvPr id="86" name="テキスト ボックス 85"/>
        <xdr:cNvSpPr txBox="1"/>
      </xdr:nvSpPr>
      <xdr:spPr>
        <a:xfrm>
          <a:off x="3606800" y="6499225"/>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36</xdr:row>
      <xdr:rowOff>113030</xdr:rowOff>
    </xdr:from>
    <xdr:to xmlns:xdr="http://schemas.openxmlformats.org/drawingml/2006/spreadsheetDrawing">
      <xdr:col>15</xdr:col>
      <xdr:colOff>149225</xdr:colOff>
      <xdr:row>37</xdr:row>
      <xdr:rowOff>43180</xdr:rowOff>
    </xdr:to>
    <xdr:sp macro="" textlink="">
      <xdr:nvSpPr>
        <xdr:cNvPr id="87" name="楕円 86"/>
        <xdr:cNvSpPr/>
      </xdr:nvSpPr>
      <xdr:spPr>
        <a:xfrm>
          <a:off x="30480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53340</xdr:rowOff>
    </xdr:from>
    <xdr:ext cx="762000" cy="253365"/>
    <xdr:sp macro="" textlink="">
      <xdr:nvSpPr>
        <xdr:cNvPr id="88" name="テキスト ボックス 87"/>
        <xdr:cNvSpPr txBox="1"/>
      </xdr:nvSpPr>
      <xdr:spPr>
        <a:xfrm>
          <a:off x="2717800" y="60540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130810</xdr:rowOff>
    </xdr:from>
    <xdr:to xmlns:xdr="http://schemas.openxmlformats.org/drawingml/2006/spreadsheetDrawing">
      <xdr:col>11</xdr:col>
      <xdr:colOff>60325</xdr:colOff>
      <xdr:row>37</xdr:row>
      <xdr:rowOff>60960</xdr:rowOff>
    </xdr:to>
    <xdr:sp macro="" textlink="">
      <xdr:nvSpPr>
        <xdr:cNvPr id="89" name="楕円 88"/>
        <xdr:cNvSpPr/>
      </xdr:nvSpPr>
      <xdr:spPr>
        <a:xfrm>
          <a:off x="2159000" y="630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45720</xdr:rowOff>
    </xdr:from>
    <xdr:ext cx="756285" cy="259080"/>
    <xdr:sp macro="" textlink="">
      <xdr:nvSpPr>
        <xdr:cNvPr id="90" name="テキスト ボックス 89"/>
        <xdr:cNvSpPr txBox="1"/>
      </xdr:nvSpPr>
      <xdr:spPr>
        <a:xfrm>
          <a:off x="1828800" y="638937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10160</xdr:rowOff>
    </xdr:from>
    <xdr:to xmlns:xdr="http://schemas.openxmlformats.org/drawingml/2006/spreadsheetDrawing">
      <xdr:col>6</xdr:col>
      <xdr:colOff>171450</xdr:colOff>
      <xdr:row>37</xdr:row>
      <xdr:rowOff>111760</xdr:rowOff>
    </xdr:to>
    <xdr:sp macro="" textlink="">
      <xdr:nvSpPr>
        <xdr:cNvPr id="91" name="楕円 90"/>
        <xdr:cNvSpPr/>
      </xdr:nvSpPr>
      <xdr:spPr>
        <a:xfrm>
          <a:off x="1270000" y="635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37</xdr:row>
      <xdr:rowOff>96520</xdr:rowOff>
    </xdr:from>
    <xdr:ext cx="756285" cy="259080"/>
    <xdr:sp macro="" textlink="">
      <xdr:nvSpPr>
        <xdr:cNvPr id="92" name="テキスト ボックス 91"/>
        <xdr:cNvSpPr txBox="1"/>
      </xdr:nvSpPr>
      <xdr:spPr>
        <a:xfrm>
          <a:off x="939800" y="644017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比べ0.6ポイント減少したものの、類似団体よりも高い状況が続いている。主にクリーンセンター管理事業等の費用が大きいほか、文化センター、社会体育館、保育所、児童館等保有する公共施設の維持管理経費が多額となっているためである。民間への業務委託の選定にあたっては、プロポーザルを行う等、より安価かつ住民サービスのより効率的な提供という視点で、委託費の圧縮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2735" cy="225425"/>
    <xdr:sp macro="" textlink="">
      <xdr:nvSpPr>
        <xdr:cNvPr id="104" name="テキスト ボックス 103"/>
        <xdr:cNvSpPr txBox="1"/>
      </xdr:nvSpPr>
      <xdr:spPr>
        <a:xfrm>
          <a:off x="12407900" y="1651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2285" cy="253365"/>
    <xdr:sp macro="" textlink="">
      <xdr:nvSpPr>
        <xdr:cNvPr id="106" name="テキスト ボックス 105"/>
        <xdr:cNvSpPr txBox="1"/>
      </xdr:nvSpPr>
      <xdr:spPr>
        <a:xfrm>
          <a:off x="11938000" y="3985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07" name="直線コネクタ 106"/>
        <xdr:cNvCxnSpPr/>
      </xdr:nvCxnSpPr>
      <xdr:spPr>
        <a:xfrm>
          <a:off x="12446000" y="3556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2285" cy="253365"/>
    <xdr:sp macro="" textlink="">
      <xdr:nvSpPr>
        <xdr:cNvPr id="108" name="テキスト ボックス 107"/>
        <xdr:cNvSpPr txBox="1"/>
      </xdr:nvSpPr>
      <xdr:spPr>
        <a:xfrm>
          <a:off x="11938000" y="34137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09" name="直線コネクタ 108"/>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2285" cy="253365"/>
    <xdr:sp macro="" textlink="">
      <xdr:nvSpPr>
        <xdr:cNvPr id="110" name="テキスト ボックス 109"/>
        <xdr:cNvSpPr txBox="1"/>
      </xdr:nvSpPr>
      <xdr:spPr>
        <a:xfrm>
          <a:off x="11938000" y="284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1" name="直線コネクタ 110"/>
        <xdr:cNvCxnSpPr/>
      </xdr:nvCxnSpPr>
      <xdr:spPr>
        <a:xfrm>
          <a:off x="12446000" y="241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2285" cy="253365"/>
    <xdr:sp macro="" textlink="">
      <xdr:nvSpPr>
        <xdr:cNvPr id="112" name="テキスト ボックス 111"/>
        <xdr:cNvSpPr txBox="1"/>
      </xdr:nvSpPr>
      <xdr:spPr>
        <a:xfrm>
          <a:off x="11938000" y="22707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3" name="直線コネクタ 112"/>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2285" cy="253365"/>
    <xdr:sp macro="" textlink="">
      <xdr:nvSpPr>
        <xdr:cNvPr id="114" name="テキスト ボックス 113"/>
        <xdr:cNvSpPr txBox="1"/>
      </xdr:nvSpPr>
      <xdr:spPr>
        <a:xfrm>
          <a:off x="11938000" y="1699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18415</xdr:rowOff>
    </xdr:from>
    <xdr:to xmlns:xdr="http://schemas.openxmlformats.org/drawingml/2006/spreadsheetDrawing">
      <xdr:col>82</xdr:col>
      <xdr:colOff>107950</xdr:colOff>
      <xdr:row>21</xdr:row>
      <xdr:rowOff>12700</xdr:rowOff>
    </xdr:to>
    <xdr:cxnSp macro="">
      <xdr:nvCxnSpPr>
        <xdr:cNvPr id="116" name="直線コネクタ 115"/>
        <xdr:cNvCxnSpPr/>
      </xdr:nvCxnSpPr>
      <xdr:spPr>
        <a:xfrm flipV="1">
          <a:off x="16510000" y="2418715"/>
          <a:ext cx="0" cy="1194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156210</xdr:rowOff>
    </xdr:from>
    <xdr:ext cx="762000" cy="253365"/>
    <xdr:sp macro="" textlink="">
      <xdr:nvSpPr>
        <xdr:cNvPr id="117" name="物件費最小値テキスト"/>
        <xdr:cNvSpPr txBox="1"/>
      </xdr:nvSpPr>
      <xdr:spPr>
        <a:xfrm>
          <a:off x="16598900" y="35852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12700</xdr:rowOff>
    </xdr:from>
    <xdr:to xmlns:xdr="http://schemas.openxmlformats.org/drawingml/2006/spreadsheetDrawing">
      <xdr:col>82</xdr:col>
      <xdr:colOff>196850</xdr:colOff>
      <xdr:row>21</xdr:row>
      <xdr:rowOff>12700</xdr:rowOff>
    </xdr:to>
    <xdr:cxnSp macro="">
      <xdr:nvCxnSpPr>
        <xdr:cNvPr id="118" name="直線コネクタ 117"/>
        <xdr:cNvCxnSpPr/>
      </xdr:nvCxnSpPr>
      <xdr:spPr>
        <a:xfrm>
          <a:off x="16421100" y="3613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12</xdr:row>
      <xdr:rowOff>104775</xdr:rowOff>
    </xdr:from>
    <xdr:ext cx="762000" cy="259080"/>
    <xdr:sp macro="" textlink="">
      <xdr:nvSpPr>
        <xdr:cNvPr id="119" name="物件費最大値テキスト"/>
        <xdr:cNvSpPr txBox="1"/>
      </xdr:nvSpPr>
      <xdr:spPr>
        <a:xfrm>
          <a:off x="16598900" y="2162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18415</xdr:rowOff>
    </xdr:from>
    <xdr:to xmlns:xdr="http://schemas.openxmlformats.org/drawingml/2006/spreadsheetDrawing">
      <xdr:col>82</xdr:col>
      <xdr:colOff>196850</xdr:colOff>
      <xdr:row>14</xdr:row>
      <xdr:rowOff>18415</xdr:rowOff>
    </xdr:to>
    <xdr:cxnSp macro="">
      <xdr:nvCxnSpPr>
        <xdr:cNvPr id="120" name="直線コネクタ 119"/>
        <xdr:cNvCxnSpPr/>
      </xdr:nvCxnSpPr>
      <xdr:spPr>
        <a:xfrm>
          <a:off x="16421100" y="2418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19</xdr:row>
      <xdr:rowOff>24130</xdr:rowOff>
    </xdr:from>
    <xdr:to xmlns:xdr="http://schemas.openxmlformats.org/drawingml/2006/spreadsheetDrawing">
      <xdr:col>82</xdr:col>
      <xdr:colOff>107950</xdr:colOff>
      <xdr:row>19</xdr:row>
      <xdr:rowOff>58420</xdr:rowOff>
    </xdr:to>
    <xdr:cxnSp macro="">
      <xdr:nvCxnSpPr>
        <xdr:cNvPr id="121" name="直線コネクタ 120"/>
        <xdr:cNvCxnSpPr/>
      </xdr:nvCxnSpPr>
      <xdr:spPr>
        <a:xfrm flipV="1">
          <a:off x="15671800" y="328168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15</xdr:row>
      <xdr:rowOff>58420</xdr:rowOff>
    </xdr:from>
    <xdr:ext cx="762000" cy="259080"/>
    <xdr:sp macro="" textlink="">
      <xdr:nvSpPr>
        <xdr:cNvPr id="122" name="物件費平均値テキスト"/>
        <xdr:cNvSpPr txBox="1"/>
      </xdr:nvSpPr>
      <xdr:spPr>
        <a:xfrm>
          <a:off x="16598900" y="26301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41910</xdr:rowOff>
    </xdr:from>
    <xdr:to xmlns:xdr="http://schemas.openxmlformats.org/drawingml/2006/spreadsheetDrawing">
      <xdr:col>82</xdr:col>
      <xdr:colOff>158750</xdr:colOff>
      <xdr:row>16</xdr:row>
      <xdr:rowOff>143510</xdr:rowOff>
    </xdr:to>
    <xdr:sp macro="" textlink="">
      <xdr:nvSpPr>
        <xdr:cNvPr id="123" name="フローチャート: 判断 122"/>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18</xdr:row>
      <xdr:rowOff>35560</xdr:rowOff>
    </xdr:from>
    <xdr:to xmlns:xdr="http://schemas.openxmlformats.org/drawingml/2006/spreadsheetDrawing">
      <xdr:col>78</xdr:col>
      <xdr:colOff>69850</xdr:colOff>
      <xdr:row>19</xdr:row>
      <xdr:rowOff>58420</xdr:rowOff>
    </xdr:to>
    <xdr:cxnSp macro="">
      <xdr:nvCxnSpPr>
        <xdr:cNvPr id="124" name="直線コネクタ 123"/>
        <xdr:cNvCxnSpPr/>
      </xdr:nvCxnSpPr>
      <xdr:spPr>
        <a:xfrm>
          <a:off x="14782800" y="3121660"/>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36195</xdr:rowOff>
    </xdr:from>
    <xdr:to xmlns:xdr="http://schemas.openxmlformats.org/drawingml/2006/spreadsheetDrawing">
      <xdr:col>78</xdr:col>
      <xdr:colOff>120650</xdr:colOff>
      <xdr:row>16</xdr:row>
      <xdr:rowOff>137795</xdr:rowOff>
    </xdr:to>
    <xdr:sp macro="" textlink="">
      <xdr:nvSpPr>
        <xdr:cNvPr id="125" name="フローチャート: 判断 124"/>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147955</xdr:rowOff>
    </xdr:from>
    <xdr:ext cx="736600" cy="258445"/>
    <xdr:sp macro="" textlink="">
      <xdr:nvSpPr>
        <xdr:cNvPr id="126" name="テキスト ボックス 125"/>
        <xdr:cNvSpPr txBox="1"/>
      </xdr:nvSpPr>
      <xdr:spPr>
        <a:xfrm>
          <a:off x="15290800" y="25482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149860</xdr:rowOff>
    </xdr:from>
    <xdr:to xmlns:xdr="http://schemas.openxmlformats.org/drawingml/2006/spreadsheetDrawing">
      <xdr:col>73</xdr:col>
      <xdr:colOff>180975</xdr:colOff>
      <xdr:row>18</xdr:row>
      <xdr:rowOff>35560</xdr:rowOff>
    </xdr:to>
    <xdr:cxnSp macro="">
      <xdr:nvCxnSpPr>
        <xdr:cNvPr id="127" name="直線コネクタ 126"/>
        <xdr:cNvCxnSpPr/>
      </xdr:nvCxnSpPr>
      <xdr:spPr>
        <a:xfrm>
          <a:off x="13893800" y="306451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7620</xdr:rowOff>
    </xdr:from>
    <xdr:to xmlns:xdr="http://schemas.openxmlformats.org/drawingml/2006/spreadsheetDrawing">
      <xdr:col>74</xdr:col>
      <xdr:colOff>31750</xdr:colOff>
      <xdr:row>16</xdr:row>
      <xdr:rowOff>109220</xdr:rowOff>
    </xdr:to>
    <xdr:sp macro="" textlink="">
      <xdr:nvSpPr>
        <xdr:cNvPr id="128" name="フローチャート: 判断 127"/>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119380</xdr:rowOff>
    </xdr:from>
    <xdr:ext cx="762000" cy="259080"/>
    <xdr:sp macro="" textlink="">
      <xdr:nvSpPr>
        <xdr:cNvPr id="129" name="テキスト ボックス 128"/>
        <xdr:cNvSpPr txBox="1"/>
      </xdr:nvSpPr>
      <xdr:spPr>
        <a:xfrm>
          <a:off x="14401800" y="2519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17</xdr:row>
      <xdr:rowOff>149860</xdr:rowOff>
    </xdr:from>
    <xdr:to xmlns:xdr="http://schemas.openxmlformats.org/drawingml/2006/spreadsheetDrawing">
      <xdr:col>69</xdr:col>
      <xdr:colOff>92075</xdr:colOff>
      <xdr:row>18</xdr:row>
      <xdr:rowOff>58420</xdr:rowOff>
    </xdr:to>
    <xdr:cxnSp macro="">
      <xdr:nvCxnSpPr>
        <xdr:cNvPr id="130" name="直線コネクタ 129"/>
        <xdr:cNvCxnSpPr/>
      </xdr:nvCxnSpPr>
      <xdr:spPr>
        <a:xfrm flipV="1">
          <a:off x="13004800" y="306451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110490</xdr:rowOff>
    </xdr:from>
    <xdr:to xmlns:xdr="http://schemas.openxmlformats.org/drawingml/2006/spreadsheetDrawing">
      <xdr:col>69</xdr:col>
      <xdr:colOff>142875</xdr:colOff>
      <xdr:row>16</xdr:row>
      <xdr:rowOff>40640</xdr:rowOff>
    </xdr:to>
    <xdr:sp macro="" textlink="">
      <xdr:nvSpPr>
        <xdr:cNvPr id="131" name="フローチャート: 判断 130"/>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50800</xdr:rowOff>
    </xdr:from>
    <xdr:ext cx="756285" cy="259080"/>
    <xdr:sp macro="" textlink="">
      <xdr:nvSpPr>
        <xdr:cNvPr id="132" name="テキスト ボックス 131"/>
        <xdr:cNvSpPr txBox="1"/>
      </xdr:nvSpPr>
      <xdr:spPr>
        <a:xfrm>
          <a:off x="13512800" y="245110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150495</xdr:rowOff>
    </xdr:from>
    <xdr:to xmlns:xdr="http://schemas.openxmlformats.org/drawingml/2006/spreadsheetDrawing">
      <xdr:col>65</xdr:col>
      <xdr:colOff>53975</xdr:colOff>
      <xdr:row>16</xdr:row>
      <xdr:rowOff>80645</xdr:rowOff>
    </xdr:to>
    <xdr:sp macro="" textlink="">
      <xdr:nvSpPr>
        <xdr:cNvPr id="133" name="フローチャート: 判断 132"/>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90805</xdr:rowOff>
    </xdr:from>
    <xdr:ext cx="762000" cy="258445"/>
    <xdr:sp macro="" textlink="">
      <xdr:nvSpPr>
        <xdr:cNvPr id="134" name="テキスト ボックス 133"/>
        <xdr:cNvSpPr txBox="1"/>
      </xdr:nvSpPr>
      <xdr:spPr>
        <a:xfrm>
          <a:off x="12623800" y="24911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5" name="テキスト ボックス 134"/>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6285" cy="259080"/>
    <xdr:sp macro="" textlink="">
      <xdr:nvSpPr>
        <xdr:cNvPr id="136" name="テキスト ボックス 135"/>
        <xdr:cNvSpPr txBox="1"/>
      </xdr:nvSpPr>
      <xdr:spPr>
        <a:xfrm>
          <a:off x="15455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6285" cy="259080"/>
    <xdr:sp macro="" textlink="">
      <xdr:nvSpPr>
        <xdr:cNvPr id="137" name="テキスト ボックス 136"/>
        <xdr:cNvSpPr txBox="1"/>
      </xdr:nvSpPr>
      <xdr:spPr>
        <a:xfrm>
          <a:off x="14566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38" name="テキスト ボックス 137"/>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6285" cy="259080"/>
    <xdr:sp macro="" textlink="">
      <xdr:nvSpPr>
        <xdr:cNvPr id="139" name="テキスト ボックス 138"/>
        <xdr:cNvSpPr txBox="1"/>
      </xdr:nvSpPr>
      <xdr:spPr>
        <a:xfrm>
          <a:off x="12788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18</xdr:row>
      <xdr:rowOff>144780</xdr:rowOff>
    </xdr:from>
    <xdr:to xmlns:xdr="http://schemas.openxmlformats.org/drawingml/2006/spreadsheetDrawing">
      <xdr:col>82</xdr:col>
      <xdr:colOff>158750</xdr:colOff>
      <xdr:row>19</xdr:row>
      <xdr:rowOff>74930</xdr:rowOff>
    </xdr:to>
    <xdr:sp macro="" textlink="">
      <xdr:nvSpPr>
        <xdr:cNvPr id="140" name="楕円 139"/>
        <xdr:cNvSpPr/>
      </xdr:nvSpPr>
      <xdr:spPr>
        <a:xfrm>
          <a:off x="16459200" y="323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18</xdr:row>
      <xdr:rowOff>116840</xdr:rowOff>
    </xdr:from>
    <xdr:ext cx="762000" cy="259080"/>
    <xdr:sp macro="" textlink="">
      <xdr:nvSpPr>
        <xdr:cNvPr id="141" name="物件費該当値テキスト"/>
        <xdr:cNvSpPr txBox="1"/>
      </xdr:nvSpPr>
      <xdr:spPr>
        <a:xfrm>
          <a:off x="16598900" y="3202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19</xdr:row>
      <xdr:rowOff>7620</xdr:rowOff>
    </xdr:from>
    <xdr:to xmlns:xdr="http://schemas.openxmlformats.org/drawingml/2006/spreadsheetDrawing">
      <xdr:col>78</xdr:col>
      <xdr:colOff>120650</xdr:colOff>
      <xdr:row>19</xdr:row>
      <xdr:rowOff>109220</xdr:rowOff>
    </xdr:to>
    <xdr:sp macro="" textlink="">
      <xdr:nvSpPr>
        <xdr:cNvPr id="142" name="楕円 141"/>
        <xdr:cNvSpPr/>
      </xdr:nvSpPr>
      <xdr:spPr>
        <a:xfrm>
          <a:off x="15621000" y="326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19</xdr:row>
      <xdr:rowOff>93980</xdr:rowOff>
    </xdr:from>
    <xdr:ext cx="736600" cy="259080"/>
    <xdr:sp macro="" textlink="">
      <xdr:nvSpPr>
        <xdr:cNvPr id="143" name="テキスト ボックス 142"/>
        <xdr:cNvSpPr txBox="1"/>
      </xdr:nvSpPr>
      <xdr:spPr>
        <a:xfrm>
          <a:off x="15290800" y="33515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156210</xdr:rowOff>
    </xdr:from>
    <xdr:to xmlns:xdr="http://schemas.openxmlformats.org/drawingml/2006/spreadsheetDrawing">
      <xdr:col>74</xdr:col>
      <xdr:colOff>31750</xdr:colOff>
      <xdr:row>18</xdr:row>
      <xdr:rowOff>86360</xdr:rowOff>
    </xdr:to>
    <xdr:sp macro="" textlink="">
      <xdr:nvSpPr>
        <xdr:cNvPr id="144" name="楕円 143"/>
        <xdr:cNvSpPr/>
      </xdr:nvSpPr>
      <xdr:spPr>
        <a:xfrm>
          <a:off x="14732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71120</xdr:rowOff>
    </xdr:from>
    <xdr:ext cx="762000" cy="259080"/>
    <xdr:sp macro="" textlink="">
      <xdr:nvSpPr>
        <xdr:cNvPr id="145" name="テキスト ボックス 144"/>
        <xdr:cNvSpPr txBox="1"/>
      </xdr:nvSpPr>
      <xdr:spPr>
        <a:xfrm>
          <a:off x="14401800" y="3157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99060</xdr:rowOff>
    </xdr:from>
    <xdr:to xmlns:xdr="http://schemas.openxmlformats.org/drawingml/2006/spreadsheetDrawing">
      <xdr:col>69</xdr:col>
      <xdr:colOff>142875</xdr:colOff>
      <xdr:row>18</xdr:row>
      <xdr:rowOff>29210</xdr:rowOff>
    </xdr:to>
    <xdr:sp macro="" textlink="">
      <xdr:nvSpPr>
        <xdr:cNvPr id="146" name="楕円 145"/>
        <xdr:cNvSpPr/>
      </xdr:nvSpPr>
      <xdr:spPr>
        <a:xfrm>
          <a:off x="13843000" y="3013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18</xdr:row>
      <xdr:rowOff>13970</xdr:rowOff>
    </xdr:from>
    <xdr:ext cx="756285" cy="259080"/>
    <xdr:sp macro="" textlink="">
      <xdr:nvSpPr>
        <xdr:cNvPr id="147" name="テキスト ボックス 146"/>
        <xdr:cNvSpPr txBox="1"/>
      </xdr:nvSpPr>
      <xdr:spPr>
        <a:xfrm>
          <a:off x="13512800" y="310007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18</xdr:row>
      <xdr:rowOff>7620</xdr:rowOff>
    </xdr:from>
    <xdr:to xmlns:xdr="http://schemas.openxmlformats.org/drawingml/2006/spreadsheetDrawing">
      <xdr:col>65</xdr:col>
      <xdr:colOff>53975</xdr:colOff>
      <xdr:row>18</xdr:row>
      <xdr:rowOff>109220</xdr:rowOff>
    </xdr:to>
    <xdr:sp macro="" textlink="">
      <xdr:nvSpPr>
        <xdr:cNvPr id="148" name="楕円 147"/>
        <xdr:cNvSpPr/>
      </xdr:nvSpPr>
      <xdr:spPr>
        <a:xfrm>
          <a:off x="12954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18</xdr:row>
      <xdr:rowOff>93980</xdr:rowOff>
    </xdr:from>
    <xdr:ext cx="762000" cy="259080"/>
    <xdr:sp macro="" textlink="">
      <xdr:nvSpPr>
        <xdr:cNvPr id="149" name="テキスト ボックス 148"/>
        <xdr:cNvSpPr txBox="1"/>
      </xdr:nvSpPr>
      <xdr:spPr>
        <a:xfrm>
          <a:off x="12623800" y="3180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より1.0ポイント減少し、類似団体平均値より1.2ポイント低くなった。当町にあっては、人口が全国の趨勢と同様に減少傾向にあるとともに、少子高齢化も着実に進行していることから、今後、社会保障関連経費が増加することが必至である。
　特に町単独の扶助費については、その効果と必要性を常に検証し、見直しを図ることによって、社会保障関連経費のさらなる抑制に努める。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2735" cy="225425"/>
    <xdr:sp macro="" textlink="">
      <xdr:nvSpPr>
        <xdr:cNvPr id="161" name="テキスト ボックス 160"/>
        <xdr:cNvSpPr txBox="1"/>
      </xdr:nvSpPr>
      <xdr:spPr>
        <a:xfrm>
          <a:off x="723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2" name="直線コネクタ 161"/>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2285" cy="253365"/>
    <xdr:sp macro="" textlink="">
      <xdr:nvSpPr>
        <xdr:cNvPr id="163" name="テキスト ボックス 162"/>
        <xdr:cNvSpPr txBox="1"/>
      </xdr:nvSpPr>
      <xdr:spPr>
        <a:xfrm>
          <a:off x="254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69850</xdr:rowOff>
    </xdr:from>
    <xdr:to xmlns:xdr="http://schemas.openxmlformats.org/drawingml/2006/spreadsheetDrawing">
      <xdr:col>26</xdr:col>
      <xdr:colOff>184150</xdr:colOff>
      <xdr:row>61</xdr:row>
      <xdr:rowOff>69850</xdr:rowOff>
    </xdr:to>
    <xdr:cxnSp macro="">
      <xdr:nvCxnSpPr>
        <xdr:cNvPr id="164" name="直線コネクタ 163"/>
        <xdr:cNvCxnSpPr/>
      </xdr:nvCxnSpPr>
      <xdr:spPr>
        <a:xfrm>
          <a:off x="762000" y="10528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60</xdr:row>
      <xdr:rowOff>99060</xdr:rowOff>
    </xdr:from>
    <xdr:ext cx="502285" cy="253365"/>
    <xdr:sp macro="" textlink="">
      <xdr:nvSpPr>
        <xdr:cNvPr id="165" name="テキスト ボックス 164"/>
        <xdr:cNvSpPr txBox="1"/>
      </xdr:nvSpPr>
      <xdr:spPr>
        <a:xfrm>
          <a:off x="254000" y="10386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127000</xdr:rowOff>
    </xdr:from>
    <xdr:to xmlns:xdr="http://schemas.openxmlformats.org/drawingml/2006/spreadsheetDrawing">
      <xdr:col>26</xdr:col>
      <xdr:colOff>184150</xdr:colOff>
      <xdr:row>58</xdr:row>
      <xdr:rowOff>127000</xdr:rowOff>
    </xdr:to>
    <xdr:cxnSp macro="">
      <xdr:nvCxnSpPr>
        <xdr:cNvPr id="166" name="直線コネクタ 165"/>
        <xdr:cNvCxnSpPr/>
      </xdr:nvCxnSpPr>
      <xdr:spPr>
        <a:xfrm>
          <a:off x="762000" y="10071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156210</xdr:rowOff>
    </xdr:from>
    <xdr:ext cx="502285" cy="253365"/>
    <xdr:sp macro="" textlink="">
      <xdr:nvSpPr>
        <xdr:cNvPr id="167" name="テキスト ボックス 166"/>
        <xdr:cNvSpPr txBox="1"/>
      </xdr:nvSpPr>
      <xdr:spPr>
        <a:xfrm>
          <a:off x="254000" y="9928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12700</xdr:rowOff>
    </xdr:from>
    <xdr:to xmlns:xdr="http://schemas.openxmlformats.org/drawingml/2006/spreadsheetDrawing">
      <xdr:col>26</xdr:col>
      <xdr:colOff>184150</xdr:colOff>
      <xdr:row>56</xdr:row>
      <xdr:rowOff>12700</xdr:rowOff>
    </xdr:to>
    <xdr:cxnSp macro="">
      <xdr:nvCxnSpPr>
        <xdr:cNvPr id="168" name="直線コネクタ 167"/>
        <xdr:cNvCxnSpPr/>
      </xdr:nvCxnSpPr>
      <xdr:spPr>
        <a:xfrm>
          <a:off x="762000" y="9613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41910</xdr:rowOff>
    </xdr:from>
    <xdr:ext cx="502285" cy="253365"/>
    <xdr:sp macro="" textlink="">
      <xdr:nvSpPr>
        <xdr:cNvPr id="169" name="テキスト ボックス 168"/>
        <xdr:cNvSpPr txBox="1"/>
      </xdr:nvSpPr>
      <xdr:spPr>
        <a:xfrm>
          <a:off x="254000" y="9471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53</xdr:row>
      <xdr:rowOff>69850</xdr:rowOff>
    </xdr:from>
    <xdr:to xmlns:xdr="http://schemas.openxmlformats.org/drawingml/2006/spreadsheetDrawing">
      <xdr:col>26</xdr:col>
      <xdr:colOff>184150</xdr:colOff>
      <xdr:row>53</xdr:row>
      <xdr:rowOff>69850</xdr:rowOff>
    </xdr:to>
    <xdr:cxnSp macro="">
      <xdr:nvCxnSpPr>
        <xdr:cNvPr id="170" name="直線コネクタ 169"/>
        <xdr:cNvCxnSpPr/>
      </xdr:nvCxnSpPr>
      <xdr:spPr>
        <a:xfrm>
          <a:off x="762000" y="9156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99060</xdr:rowOff>
    </xdr:from>
    <xdr:ext cx="502285" cy="253365"/>
    <xdr:sp macro="" textlink="">
      <xdr:nvSpPr>
        <xdr:cNvPr id="171" name="テキスト ボックス 170"/>
        <xdr:cNvSpPr txBox="1"/>
      </xdr:nvSpPr>
      <xdr:spPr>
        <a:xfrm>
          <a:off x="254000" y="9014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2" name="直線コネクタ 171"/>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2285" cy="253365"/>
    <xdr:sp macro="" textlink="">
      <xdr:nvSpPr>
        <xdr:cNvPr id="173" name="テキスト ボックス 172"/>
        <xdr:cNvSpPr txBox="1"/>
      </xdr:nvSpPr>
      <xdr:spPr>
        <a:xfrm>
          <a:off x="254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74"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104140</xdr:rowOff>
    </xdr:from>
    <xdr:to xmlns:xdr="http://schemas.openxmlformats.org/drawingml/2006/spreadsheetDrawing">
      <xdr:col>24</xdr:col>
      <xdr:colOff>25400</xdr:colOff>
      <xdr:row>61</xdr:row>
      <xdr:rowOff>60960</xdr:rowOff>
    </xdr:to>
    <xdr:cxnSp macro="">
      <xdr:nvCxnSpPr>
        <xdr:cNvPr id="175" name="直線コネクタ 174"/>
        <xdr:cNvCxnSpPr/>
      </xdr:nvCxnSpPr>
      <xdr:spPr>
        <a:xfrm flipV="1">
          <a:off x="4826000" y="9019540"/>
          <a:ext cx="0" cy="1499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33020</xdr:rowOff>
    </xdr:from>
    <xdr:ext cx="762000" cy="259080"/>
    <xdr:sp macro="" textlink="">
      <xdr:nvSpPr>
        <xdr:cNvPr id="176" name="扶助費最小値テキスト"/>
        <xdr:cNvSpPr txBox="1"/>
      </xdr:nvSpPr>
      <xdr:spPr>
        <a:xfrm>
          <a:off x="4914900" y="10491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60960</xdr:rowOff>
    </xdr:from>
    <xdr:to xmlns:xdr="http://schemas.openxmlformats.org/drawingml/2006/spreadsheetDrawing">
      <xdr:col>24</xdr:col>
      <xdr:colOff>114300</xdr:colOff>
      <xdr:row>61</xdr:row>
      <xdr:rowOff>60960</xdr:rowOff>
    </xdr:to>
    <xdr:cxnSp macro="">
      <xdr:nvCxnSpPr>
        <xdr:cNvPr id="177" name="直線コネクタ 176"/>
        <xdr:cNvCxnSpPr/>
      </xdr:nvCxnSpPr>
      <xdr:spPr>
        <a:xfrm>
          <a:off x="4737100" y="10519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19050</xdr:rowOff>
    </xdr:from>
    <xdr:ext cx="762000" cy="253365"/>
    <xdr:sp macro="" textlink="">
      <xdr:nvSpPr>
        <xdr:cNvPr id="178" name="扶助費最大値テキスト"/>
        <xdr:cNvSpPr txBox="1"/>
      </xdr:nvSpPr>
      <xdr:spPr>
        <a:xfrm>
          <a:off x="4914900" y="87630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104140</xdr:rowOff>
    </xdr:from>
    <xdr:to xmlns:xdr="http://schemas.openxmlformats.org/drawingml/2006/spreadsheetDrawing">
      <xdr:col>24</xdr:col>
      <xdr:colOff>114300</xdr:colOff>
      <xdr:row>52</xdr:row>
      <xdr:rowOff>104140</xdr:rowOff>
    </xdr:to>
    <xdr:cxnSp macro="">
      <xdr:nvCxnSpPr>
        <xdr:cNvPr id="179" name="直線コネクタ 178"/>
        <xdr:cNvCxnSpPr/>
      </xdr:nvCxnSpPr>
      <xdr:spPr>
        <a:xfrm>
          <a:off x="4737100" y="9019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55</xdr:row>
      <xdr:rowOff>101600</xdr:rowOff>
    </xdr:from>
    <xdr:to xmlns:xdr="http://schemas.openxmlformats.org/drawingml/2006/spreadsheetDrawing">
      <xdr:col>24</xdr:col>
      <xdr:colOff>25400</xdr:colOff>
      <xdr:row>56</xdr:row>
      <xdr:rowOff>21590</xdr:rowOff>
    </xdr:to>
    <xdr:cxnSp macro="">
      <xdr:nvCxnSpPr>
        <xdr:cNvPr id="180" name="直線コネクタ 179"/>
        <xdr:cNvCxnSpPr/>
      </xdr:nvCxnSpPr>
      <xdr:spPr>
        <a:xfrm flipV="1">
          <a:off x="3987800" y="9531350"/>
          <a:ext cx="8382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132715</xdr:rowOff>
    </xdr:from>
    <xdr:ext cx="762000" cy="253365"/>
    <xdr:sp macro="" textlink="">
      <xdr:nvSpPr>
        <xdr:cNvPr id="181" name="扶助費平均値テキスト"/>
        <xdr:cNvSpPr txBox="1"/>
      </xdr:nvSpPr>
      <xdr:spPr>
        <a:xfrm>
          <a:off x="4914900" y="956246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160655</xdr:rowOff>
    </xdr:from>
    <xdr:to xmlns:xdr="http://schemas.openxmlformats.org/drawingml/2006/spreadsheetDrawing">
      <xdr:col>24</xdr:col>
      <xdr:colOff>76200</xdr:colOff>
      <xdr:row>56</xdr:row>
      <xdr:rowOff>90805</xdr:rowOff>
    </xdr:to>
    <xdr:sp macro="" textlink="">
      <xdr:nvSpPr>
        <xdr:cNvPr id="182" name="フローチャート: 判断 181"/>
        <xdr:cNvSpPr/>
      </xdr:nvSpPr>
      <xdr:spPr>
        <a:xfrm>
          <a:off x="4775200" y="95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1270</xdr:rowOff>
    </xdr:from>
    <xdr:to xmlns:xdr="http://schemas.openxmlformats.org/drawingml/2006/spreadsheetDrawing">
      <xdr:col>19</xdr:col>
      <xdr:colOff>187325</xdr:colOff>
      <xdr:row>56</xdr:row>
      <xdr:rowOff>21590</xdr:rowOff>
    </xdr:to>
    <xdr:cxnSp macro="">
      <xdr:nvCxnSpPr>
        <xdr:cNvPr id="183" name="直線コネクタ 182"/>
        <xdr:cNvCxnSpPr/>
      </xdr:nvCxnSpPr>
      <xdr:spPr>
        <a:xfrm>
          <a:off x="3098800" y="9431020"/>
          <a:ext cx="889000" cy="191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55</xdr:row>
      <xdr:rowOff>124460</xdr:rowOff>
    </xdr:from>
    <xdr:to xmlns:xdr="http://schemas.openxmlformats.org/drawingml/2006/spreadsheetDrawing">
      <xdr:col>20</xdr:col>
      <xdr:colOff>38100</xdr:colOff>
      <xdr:row>56</xdr:row>
      <xdr:rowOff>54610</xdr:rowOff>
    </xdr:to>
    <xdr:sp macro="" textlink="">
      <xdr:nvSpPr>
        <xdr:cNvPr id="184" name="フローチャート: 判断 183"/>
        <xdr:cNvSpPr/>
      </xdr:nvSpPr>
      <xdr:spPr>
        <a:xfrm>
          <a:off x="3937000" y="9554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64770</xdr:rowOff>
    </xdr:from>
    <xdr:ext cx="730885" cy="253365"/>
    <xdr:sp macro="" textlink="">
      <xdr:nvSpPr>
        <xdr:cNvPr id="185" name="テキスト ボックス 184"/>
        <xdr:cNvSpPr txBox="1"/>
      </xdr:nvSpPr>
      <xdr:spPr>
        <a:xfrm>
          <a:off x="3606800" y="9323070"/>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1270</xdr:rowOff>
    </xdr:from>
    <xdr:to xmlns:xdr="http://schemas.openxmlformats.org/drawingml/2006/spreadsheetDrawing">
      <xdr:col>15</xdr:col>
      <xdr:colOff>98425</xdr:colOff>
      <xdr:row>55</xdr:row>
      <xdr:rowOff>1270</xdr:rowOff>
    </xdr:to>
    <xdr:cxnSp macro="">
      <xdr:nvCxnSpPr>
        <xdr:cNvPr id="186" name="直線コネクタ 185"/>
        <xdr:cNvCxnSpPr/>
      </xdr:nvCxnSpPr>
      <xdr:spPr>
        <a:xfrm>
          <a:off x="2209800" y="943102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69215</xdr:rowOff>
    </xdr:from>
    <xdr:to xmlns:xdr="http://schemas.openxmlformats.org/drawingml/2006/spreadsheetDrawing">
      <xdr:col>15</xdr:col>
      <xdr:colOff>149225</xdr:colOff>
      <xdr:row>55</xdr:row>
      <xdr:rowOff>170815</xdr:rowOff>
    </xdr:to>
    <xdr:sp macro="" textlink="">
      <xdr:nvSpPr>
        <xdr:cNvPr id="187" name="フローチャート: 判断 186"/>
        <xdr:cNvSpPr/>
      </xdr:nvSpPr>
      <xdr:spPr>
        <a:xfrm>
          <a:off x="3048000" y="949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155575</xdr:rowOff>
    </xdr:from>
    <xdr:ext cx="762000" cy="253365"/>
    <xdr:sp macro="" textlink="">
      <xdr:nvSpPr>
        <xdr:cNvPr id="188" name="テキスト ボックス 187"/>
        <xdr:cNvSpPr txBox="1"/>
      </xdr:nvSpPr>
      <xdr:spPr>
        <a:xfrm>
          <a:off x="2717800" y="95853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1270</xdr:rowOff>
    </xdr:from>
    <xdr:to xmlns:xdr="http://schemas.openxmlformats.org/drawingml/2006/spreadsheetDrawing">
      <xdr:col>11</xdr:col>
      <xdr:colOff>9525</xdr:colOff>
      <xdr:row>55</xdr:row>
      <xdr:rowOff>29210</xdr:rowOff>
    </xdr:to>
    <xdr:cxnSp macro="">
      <xdr:nvCxnSpPr>
        <xdr:cNvPr id="189" name="直線コネクタ 188"/>
        <xdr:cNvCxnSpPr/>
      </xdr:nvCxnSpPr>
      <xdr:spPr>
        <a:xfrm flipV="1">
          <a:off x="1320800" y="943102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23495</xdr:rowOff>
    </xdr:from>
    <xdr:to xmlns:xdr="http://schemas.openxmlformats.org/drawingml/2006/spreadsheetDrawing">
      <xdr:col>11</xdr:col>
      <xdr:colOff>60325</xdr:colOff>
      <xdr:row>55</xdr:row>
      <xdr:rowOff>125095</xdr:rowOff>
    </xdr:to>
    <xdr:sp macro="" textlink="">
      <xdr:nvSpPr>
        <xdr:cNvPr id="190" name="フローチャート: 判断 189"/>
        <xdr:cNvSpPr/>
      </xdr:nvSpPr>
      <xdr:spPr>
        <a:xfrm>
          <a:off x="2159000" y="9453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55</xdr:row>
      <xdr:rowOff>109855</xdr:rowOff>
    </xdr:from>
    <xdr:ext cx="756285" cy="253365"/>
    <xdr:sp macro="" textlink="">
      <xdr:nvSpPr>
        <xdr:cNvPr id="191" name="テキスト ボックス 190"/>
        <xdr:cNvSpPr txBox="1"/>
      </xdr:nvSpPr>
      <xdr:spPr>
        <a:xfrm>
          <a:off x="1828800" y="953960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69215</xdr:rowOff>
    </xdr:from>
    <xdr:to xmlns:xdr="http://schemas.openxmlformats.org/drawingml/2006/spreadsheetDrawing">
      <xdr:col>6</xdr:col>
      <xdr:colOff>171450</xdr:colOff>
      <xdr:row>55</xdr:row>
      <xdr:rowOff>170815</xdr:rowOff>
    </xdr:to>
    <xdr:sp macro="" textlink="">
      <xdr:nvSpPr>
        <xdr:cNvPr id="192" name="フローチャート: 判断 191"/>
        <xdr:cNvSpPr/>
      </xdr:nvSpPr>
      <xdr:spPr>
        <a:xfrm>
          <a:off x="1270000" y="949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55</xdr:row>
      <xdr:rowOff>155575</xdr:rowOff>
    </xdr:from>
    <xdr:ext cx="756285" cy="253365"/>
    <xdr:sp macro="" textlink="">
      <xdr:nvSpPr>
        <xdr:cNvPr id="193" name="テキスト ボックス 192"/>
        <xdr:cNvSpPr txBox="1"/>
      </xdr:nvSpPr>
      <xdr:spPr>
        <a:xfrm>
          <a:off x="939800" y="958532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194" name="テキスト ボックス 193"/>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195" name="テキスト ボックス 194"/>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6285" cy="259080"/>
    <xdr:sp macro="" textlink="">
      <xdr:nvSpPr>
        <xdr:cNvPr id="196" name="テキスト ボックス 195"/>
        <xdr:cNvSpPr txBox="1"/>
      </xdr:nvSpPr>
      <xdr:spPr>
        <a:xfrm>
          <a:off x="2882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197" name="テキスト ボックス 196"/>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198" name="テキスト ボックス 197"/>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50800</xdr:rowOff>
    </xdr:from>
    <xdr:to xmlns:xdr="http://schemas.openxmlformats.org/drawingml/2006/spreadsheetDrawing">
      <xdr:col>24</xdr:col>
      <xdr:colOff>76200</xdr:colOff>
      <xdr:row>55</xdr:row>
      <xdr:rowOff>152400</xdr:rowOff>
    </xdr:to>
    <xdr:sp macro="" textlink="">
      <xdr:nvSpPr>
        <xdr:cNvPr id="199" name="楕円 198"/>
        <xdr:cNvSpPr/>
      </xdr:nvSpPr>
      <xdr:spPr>
        <a:xfrm>
          <a:off x="4775200" y="948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67310</xdr:rowOff>
    </xdr:from>
    <xdr:ext cx="762000" cy="259080"/>
    <xdr:sp macro="" textlink="">
      <xdr:nvSpPr>
        <xdr:cNvPr id="200" name="扶助費該当値テキスト"/>
        <xdr:cNvSpPr txBox="1"/>
      </xdr:nvSpPr>
      <xdr:spPr>
        <a:xfrm>
          <a:off x="4914900" y="9325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142240</xdr:rowOff>
    </xdr:from>
    <xdr:to xmlns:xdr="http://schemas.openxmlformats.org/drawingml/2006/spreadsheetDrawing">
      <xdr:col>20</xdr:col>
      <xdr:colOff>38100</xdr:colOff>
      <xdr:row>56</xdr:row>
      <xdr:rowOff>72390</xdr:rowOff>
    </xdr:to>
    <xdr:sp macro="" textlink="">
      <xdr:nvSpPr>
        <xdr:cNvPr id="201" name="楕円 200"/>
        <xdr:cNvSpPr/>
      </xdr:nvSpPr>
      <xdr:spPr>
        <a:xfrm>
          <a:off x="3937000" y="957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57150</xdr:rowOff>
    </xdr:from>
    <xdr:ext cx="730885" cy="259080"/>
    <xdr:sp macro="" textlink="">
      <xdr:nvSpPr>
        <xdr:cNvPr id="202" name="テキスト ボックス 201"/>
        <xdr:cNvSpPr txBox="1"/>
      </xdr:nvSpPr>
      <xdr:spPr>
        <a:xfrm>
          <a:off x="3606800" y="965835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54</xdr:row>
      <xdr:rowOff>121920</xdr:rowOff>
    </xdr:from>
    <xdr:to xmlns:xdr="http://schemas.openxmlformats.org/drawingml/2006/spreadsheetDrawing">
      <xdr:col>15</xdr:col>
      <xdr:colOff>149225</xdr:colOff>
      <xdr:row>55</xdr:row>
      <xdr:rowOff>52070</xdr:rowOff>
    </xdr:to>
    <xdr:sp macro="" textlink="">
      <xdr:nvSpPr>
        <xdr:cNvPr id="203" name="楕円 202"/>
        <xdr:cNvSpPr/>
      </xdr:nvSpPr>
      <xdr:spPr>
        <a:xfrm>
          <a:off x="3048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62230</xdr:rowOff>
    </xdr:from>
    <xdr:ext cx="762000" cy="259080"/>
    <xdr:sp macro="" textlink="">
      <xdr:nvSpPr>
        <xdr:cNvPr id="204" name="テキスト ボックス 203"/>
        <xdr:cNvSpPr txBox="1"/>
      </xdr:nvSpPr>
      <xdr:spPr>
        <a:xfrm>
          <a:off x="2717800" y="9149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54</xdr:row>
      <xdr:rowOff>121920</xdr:rowOff>
    </xdr:from>
    <xdr:to xmlns:xdr="http://schemas.openxmlformats.org/drawingml/2006/spreadsheetDrawing">
      <xdr:col>11</xdr:col>
      <xdr:colOff>60325</xdr:colOff>
      <xdr:row>55</xdr:row>
      <xdr:rowOff>52070</xdr:rowOff>
    </xdr:to>
    <xdr:sp macro="" textlink="">
      <xdr:nvSpPr>
        <xdr:cNvPr id="205" name="楕円 204"/>
        <xdr:cNvSpPr/>
      </xdr:nvSpPr>
      <xdr:spPr>
        <a:xfrm>
          <a:off x="2159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62230</xdr:rowOff>
    </xdr:from>
    <xdr:ext cx="756285" cy="259080"/>
    <xdr:sp macro="" textlink="">
      <xdr:nvSpPr>
        <xdr:cNvPr id="206" name="テキスト ボックス 205"/>
        <xdr:cNvSpPr txBox="1"/>
      </xdr:nvSpPr>
      <xdr:spPr>
        <a:xfrm>
          <a:off x="1828800" y="914908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149225</xdr:rowOff>
    </xdr:from>
    <xdr:to xmlns:xdr="http://schemas.openxmlformats.org/drawingml/2006/spreadsheetDrawing">
      <xdr:col>6</xdr:col>
      <xdr:colOff>171450</xdr:colOff>
      <xdr:row>55</xdr:row>
      <xdr:rowOff>79375</xdr:rowOff>
    </xdr:to>
    <xdr:sp macro="" textlink="">
      <xdr:nvSpPr>
        <xdr:cNvPr id="207" name="楕円 206"/>
        <xdr:cNvSpPr/>
      </xdr:nvSpPr>
      <xdr:spPr>
        <a:xfrm>
          <a:off x="1270000" y="9407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89535</xdr:rowOff>
    </xdr:from>
    <xdr:ext cx="756285" cy="253365"/>
    <xdr:sp macro="" textlink="">
      <xdr:nvSpPr>
        <xdr:cNvPr id="208" name="テキスト ボックス 207"/>
        <xdr:cNvSpPr txBox="1"/>
      </xdr:nvSpPr>
      <xdr:spPr>
        <a:xfrm>
          <a:off x="939800" y="917638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09" name="正方形/長方形 20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0" name="正方形/長方形 209"/>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1" name="正方形/長方形 210"/>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2" name="正方形/長方形 211"/>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3" name="正方形/長方形 212"/>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14" name="正方形/長方形 213"/>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15" name="正方形/長方形 214"/>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17" name="正方形/長方形 21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19" name="テキスト ボックス 218"/>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前年度に比べ0.7ポイント減少し、類似団体平均値を1.9ポイント下回った。主な要因は、国民健康保険特別会計と介護保険特別会計に対する繰出金の減少によるものである。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　特別会計への繰出金については、今後も保険料の適正化等の健全な財政運営に努め、税金を主な財源とする普通会計の負担の縮減に努める。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2735" cy="225425"/>
    <xdr:sp macro="" textlink="">
      <xdr:nvSpPr>
        <xdr:cNvPr id="220" name="テキスト ボックス 219"/>
        <xdr:cNvSpPr txBox="1"/>
      </xdr:nvSpPr>
      <xdr:spPr>
        <a:xfrm>
          <a:off x="12407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1" name="直線コネクタ 220"/>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2285" cy="253365"/>
    <xdr:sp macro="" textlink="">
      <xdr:nvSpPr>
        <xdr:cNvPr id="222" name="テキスト ボックス 221"/>
        <xdr:cNvSpPr txBox="1"/>
      </xdr:nvSpPr>
      <xdr:spPr>
        <a:xfrm>
          <a:off x="11938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23" name="直線コネクタ 222"/>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2285" cy="259080"/>
    <xdr:sp macro="" textlink="">
      <xdr:nvSpPr>
        <xdr:cNvPr id="224" name="テキスト ボックス 223"/>
        <xdr:cNvSpPr txBox="1"/>
      </xdr:nvSpPr>
      <xdr:spPr>
        <a:xfrm>
          <a:off x="11938000" y="1046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25" name="直線コネクタ 224"/>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2285" cy="259080"/>
    <xdr:sp macro="" textlink="">
      <xdr:nvSpPr>
        <xdr:cNvPr id="226" name="テキスト ボックス 225"/>
        <xdr:cNvSpPr txBox="1"/>
      </xdr:nvSpPr>
      <xdr:spPr>
        <a:xfrm>
          <a:off x="11938000" y="10081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27" name="直線コネクタ 226"/>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2285" cy="253365"/>
    <xdr:sp macro="" textlink="">
      <xdr:nvSpPr>
        <xdr:cNvPr id="228" name="テキスト ボックス 227"/>
        <xdr:cNvSpPr txBox="1"/>
      </xdr:nvSpPr>
      <xdr:spPr>
        <a:xfrm>
          <a:off x="11938000" y="9700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29" name="直線コネクタ 228"/>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2285" cy="259080"/>
    <xdr:sp macro="" textlink="">
      <xdr:nvSpPr>
        <xdr:cNvPr id="230" name="テキスト ボックス 229"/>
        <xdr:cNvSpPr txBox="1"/>
      </xdr:nvSpPr>
      <xdr:spPr>
        <a:xfrm>
          <a:off x="11938000" y="931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1" name="直線コネクタ 230"/>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2285" cy="259080"/>
    <xdr:sp macro="" textlink="">
      <xdr:nvSpPr>
        <xdr:cNvPr id="232" name="テキスト ボックス 231"/>
        <xdr:cNvSpPr txBox="1"/>
      </xdr:nvSpPr>
      <xdr:spPr>
        <a:xfrm>
          <a:off x="11938000" y="8938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3" name="直線コネクタ 232"/>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2285" cy="253365"/>
    <xdr:sp macro="" textlink="">
      <xdr:nvSpPr>
        <xdr:cNvPr id="234" name="テキスト ボックス 233"/>
        <xdr:cNvSpPr txBox="1"/>
      </xdr:nvSpPr>
      <xdr:spPr>
        <a:xfrm>
          <a:off x="11938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82550</xdr:rowOff>
    </xdr:from>
    <xdr:to xmlns:xdr="http://schemas.openxmlformats.org/drawingml/2006/spreadsheetDrawing">
      <xdr:col>82</xdr:col>
      <xdr:colOff>107950</xdr:colOff>
      <xdr:row>61</xdr:row>
      <xdr:rowOff>19050</xdr:rowOff>
    </xdr:to>
    <xdr:cxnSp macro="">
      <xdr:nvCxnSpPr>
        <xdr:cNvPr id="236" name="直線コネクタ 235"/>
        <xdr:cNvCxnSpPr/>
      </xdr:nvCxnSpPr>
      <xdr:spPr>
        <a:xfrm flipV="1">
          <a:off x="16510000" y="9169400"/>
          <a:ext cx="0" cy="13081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60</xdr:row>
      <xdr:rowOff>162560</xdr:rowOff>
    </xdr:from>
    <xdr:ext cx="762000" cy="259080"/>
    <xdr:sp macro="" textlink="">
      <xdr:nvSpPr>
        <xdr:cNvPr id="237" name="その他最小値テキスト"/>
        <xdr:cNvSpPr txBox="1"/>
      </xdr:nvSpPr>
      <xdr:spPr>
        <a:xfrm>
          <a:off x="16598900" y="1044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19050</xdr:rowOff>
    </xdr:from>
    <xdr:to xmlns:xdr="http://schemas.openxmlformats.org/drawingml/2006/spreadsheetDrawing">
      <xdr:col>82</xdr:col>
      <xdr:colOff>196850</xdr:colOff>
      <xdr:row>61</xdr:row>
      <xdr:rowOff>19050</xdr:rowOff>
    </xdr:to>
    <xdr:cxnSp macro="">
      <xdr:nvCxnSpPr>
        <xdr:cNvPr id="238" name="直線コネクタ 237"/>
        <xdr:cNvCxnSpPr/>
      </xdr:nvCxnSpPr>
      <xdr:spPr>
        <a:xfrm>
          <a:off x="16421100" y="10477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168910</xdr:rowOff>
    </xdr:from>
    <xdr:ext cx="762000" cy="253365"/>
    <xdr:sp macro="" textlink="">
      <xdr:nvSpPr>
        <xdr:cNvPr id="239" name="その他最大値テキスト"/>
        <xdr:cNvSpPr txBox="1"/>
      </xdr:nvSpPr>
      <xdr:spPr>
        <a:xfrm>
          <a:off x="16598900" y="8912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82550</xdr:rowOff>
    </xdr:from>
    <xdr:to xmlns:xdr="http://schemas.openxmlformats.org/drawingml/2006/spreadsheetDrawing">
      <xdr:col>82</xdr:col>
      <xdr:colOff>196850</xdr:colOff>
      <xdr:row>53</xdr:row>
      <xdr:rowOff>82550</xdr:rowOff>
    </xdr:to>
    <xdr:cxnSp macro="">
      <xdr:nvCxnSpPr>
        <xdr:cNvPr id="240" name="直線コネクタ 239"/>
        <xdr:cNvCxnSpPr/>
      </xdr:nvCxnSpPr>
      <xdr:spPr>
        <a:xfrm>
          <a:off x="16421100" y="9169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63500</xdr:rowOff>
    </xdr:from>
    <xdr:to xmlns:xdr="http://schemas.openxmlformats.org/drawingml/2006/spreadsheetDrawing">
      <xdr:col>82</xdr:col>
      <xdr:colOff>107950</xdr:colOff>
      <xdr:row>56</xdr:row>
      <xdr:rowOff>152400</xdr:rowOff>
    </xdr:to>
    <xdr:cxnSp macro="">
      <xdr:nvCxnSpPr>
        <xdr:cNvPr id="241" name="直線コネクタ 240"/>
        <xdr:cNvCxnSpPr/>
      </xdr:nvCxnSpPr>
      <xdr:spPr>
        <a:xfrm flipV="1">
          <a:off x="15671800" y="9664700"/>
          <a:ext cx="8382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57</xdr:row>
      <xdr:rowOff>54610</xdr:rowOff>
    </xdr:from>
    <xdr:ext cx="762000" cy="253365"/>
    <xdr:sp macro="" textlink="">
      <xdr:nvSpPr>
        <xdr:cNvPr id="242" name="その他平均値テキスト"/>
        <xdr:cNvSpPr txBox="1"/>
      </xdr:nvSpPr>
      <xdr:spPr>
        <a:xfrm>
          <a:off x="16598900" y="982726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82550</xdr:rowOff>
    </xdr:from>
    <xdr:to xmlns:xdr="http://schemas.openxmlformats.org/drawingml/2006/spreadsheetDrawing">
      <xdr:col>82</xdr:col>
      <xdr:colOff>158750</xdr:colOff>
      <xdr:row>58</xdr:row>
      <xdr:rowOff>12700</xdr:rowOff>
    </xdr:to>
    <xdr:sp macro="" textlink="">
      <xdr:nvSpPr>
        <xdr:cNvPr id="243" name="フローチャート: 判断 242"/>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50800</xdr:rowOff>
    </xdr:from>
    <xdr:to xmlns:xdr="http://schemas.openxmlformats.org/drawingml/2006/spreadsheetDrawing">
      <xdr:col>78</xdr:col>
      <xdr:colOff>69850</xdr:colOff>
      <xdr:row>56</xdr:row>
      <xdr:rowOff>152400</xdr:rowOff>
    </xdr:to>
    <xdr:cxnSp macro="">
      <xdr:nvCxnSpPr>
        <xdr:cNvPr id="244" name="直線コネクタ 243"/>
        <xdr:cNvCxnSpPr/>
      </xdr:nvCxnSpPr>
      <xdr:spPr>
        <a:xfrm>
          <a:off x="14782800" y="9652000"/>
          <a:ext cx="8890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158750</xdr:rowOff>
    </xdr:from>
    <xdr:to xmlns:xdr="http://schemas.openxmlformats.org/drawingml/2006/spreadsheetDrawing">
      <xdr:col>78</xdr:col>
      <xdr:colOff>120650</xdr:colOff>
      <xdr:row>58</xdr:row>
      <xdr:rowOff>88900</xdr:rowOff>
    </xdr:to>
    <xdr:sp macro="" textlink="">
      <xdr:nvSpPr>
        <xdr:cNvPr id="245" name="フローチャート: 判断 244"/>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73660</xdr:rowOff>
    </xdr:from>
    <xdr:ext cx="736600" cy="259080"/>
    <xdr:sp macro="" textlink="">
      <xdr:nvSpPr>
        <xdr:cNvPr id="246" name="テキスト ボックス 245"/>
        <xdr:cNvSpPr txBox="1"/>
      </xdr:nvSpPr>
      <xdr:spPr>
        <a:xfrm>
          <a:off x="15290800" y="100177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12700</xdr:rowOff>
    </xdr:from>
    <xdr:to xmlns:xdr="http://schemas.openxmlformats.org/drawingml/2006/spreadsheetDrawing">
      <xdr:col>73</xdr:col>
      <xdr:colOff>180975</xdr:colOff>
      <xdr:row>56</xdr:row>
      <xdr:rowOff>50800</xdr:rowOff>
    </xdr:to>
    <xdr:cxnSp macro="">
      <xdr:nvCxnSpPr>
        <xdr:cNvPr id="247" name="直線コネクタ 246"/>
        <xdr:cNvCxnSpPr/>
      </xdr:nvCxnSpPr>
      <xdr:spPr>
        <a:xfrm>
          <a:off x="13893800" y="96139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133350</xdr:rowOff>
    </xdr:from>
    <xdr:to xmlns:xdr="http://schemas.openxmlformats.org/drawingml/2006/spreadsheetDrawing">
      <xdr:col>74</xdr:col>
      <xdr:colOff>31750</xdr:colOff>
      <xdr:row>58</xdr:row>
      <xdr:rowOff>63500</xdr:rowOff>
    </xdr:to>
    <xdr:sp macro="" textlink="">
      <xdr:nvSpPr>
        <xdr:cNvPr id="248" name="フローチャート: 判断 247"/>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48260</xdr:rowOff>
    </xdr:from>
    <xdr:ext cx="762000" cy="259080"/>
    <xdr:sp macro="" textlink="">
      <xdr:nvSpPr>
        <xdr:cNvPr id="249" name="テキスト ボックス 248"/>
        <xdr:cNvSpPr txBox="1"/>
      </xdr:nvSpPr>
      <xdr:spPr>
        <a:xfrm>
          <a:off x="14401800" y="999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12700</xdr:rowOff>
    </xdr:from>
    <xdr:to xmlns:xdr="http://schemas.openxmlformats.org/drawingml/2006/spreadsheetDrawing">
      <xdr:col>69</xdr:col>
      <xdr:colOff>92075</xdr:colOff>
      <xdr:row>56</xdr:row>
      <xdr:rowOff>50800</xdr:rowOff>
    </xdr:to>
    <xdr:cxnSp macro="">
      <xdr:nvCxnSpPr>
        <xdr:cNvPr id="250" name="直線コネクタ 249"/>
        <xdr:cNvCxnSpPr/>
      </xdr:nvCxnSpPr>
      <xdr:spPr>
        <a:xfrm flipV="1">
          <a:off x="13004800" y="96139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57150</xdr:rowOff>
    </xdr:from>
    <xdr:to xmlns:xdr="http://schemas.openxmlformats.org/drawingml/2006/spreadsheetDrawing">
      <xdr:col>69</xdr:col>
      <xdr:colOff>142875</xdr:colOff>
      <xdr:row>57</xdr:row>
      <xdr:rowOff>158750</xdr:rowOff>
    </xdr:to>
    <xdr:sp macro="" textlink="">
      <xdr:nvSpPr>
        <xdr:cNvPr id="251" name="フローチャート: 判断 250"/>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57</xdr:row>
      <xdr:rowOff>143510</xdr:rowOff>
    </xdr:from>
    <xdr:ext cx="756285" cy="253365"/>
    <xdr:sp macro="" textlink="">
      <xdr:nvSpPr>
        <xdr:cNvPr id="252" name="テキスト ボックス 251"/>
        <xdr:cNvSpPr txBox="1"/>
      </xdr:nvSpPr>
      <xdr:spPr>
        <a:xfrm>
          <a:off x="13512800" y="991616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25400</xdr:rowOff>
    </xdr:from>
    <xdr:to xmlns:xdr="http://schemas.openxmlformats.org/drawingml/2006/spreadsheetDrawing">
      <xdr:col>65</xdr:col>
      <xdr:colOff>53975</xdr:colOff>
      <xdr:row>58</xdr:row>
      <xdr:rowOff>127000</xdr:rowOff>
    </xdr:to>
    <xdr:sp macro="" textlink="">
      <xdr:nvSpPr>
        <xdr:cNvPr id="253" name="フローチャート: 判断 252"/>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111760</xdr:rowOff>
    </xdr:from>
    <xdr:ext cx="762000" cy="253365"/>
    <xdr:sp macro="" textlink="">
      <xdr:nvSpPr>
        <xdr:cNvPr id="254" name="テキスト ボックス 253"/>
        <xdr:cNvSpPr txBox="1"/>
      </xdr:nvSpPr>
      <xdr:spPr>
        <a:xfrm>
          <a:off x="12623800" y="10055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55" name="テキスト ボックス 254"/>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6285" cy="259080"/>
    <xdr:sp macro="" textlink="">
      <xdr:nvSpPr>
        <xdr:cNvPr id="256" name="テキスト ボックス 255"/>
        <xdr:cNvSpPr txBox="1"/>
      </xdr:nvSpPr>
      <xdr:spPr>
        <a:xfrm>
          <a:off x="15455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6285" cy="259080"/>
    <xdr:sp macro="" textlink="">
      <xdr:nvSpPr>
        <xdr:cNvPr id="257" name="テキスト ボックス 256"/>
        <xdr:cNvSpPr txBox="1"/>
      </xdr:nvSpPr>
      <xdr:spPr>
        <a:xfrm>
          <a:off x="14566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58" name="テキスト ボックス 257"/>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6285" cy="259080"/>
    <xdr:sp macro="" textlink="">
      <xdr:nvSpPr>
        <xdr:cNvPr id="259" name="テキスト ボックス 258"/>
        <xdr:cNvSpPr txBox="1"/>
      </xdr:nvSpPr>
      <xdr:spPr>
        <a:xfrm>
          <a:off x="12788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12700</xdr:rowOff>
    </xdr:from>
    <xdr:to xmlns:xdr="http://schemas.openxmlformats.org/drawingml/2006/spreadsheetDrawing">
      <xdr:col>82</xdr:col>
      <xdr:colOff>158750</xdr:colOff>
      <xdr:row>56</xdr:row>
      <xdr:rowOff>114300</xdr:rowOff>
    </xdr:to>
    <xdr:sp macro="" textlink="">
      <xdr:nvSpPr>
        <xdr:cNvPr id="260" name="楕円 259"/>
        <xdr:cNvSpPr/>
      </xdr:nvSpPr>
      <xdr:spPr>
        <a:xfrm>
          <a:off x="164592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29210</xdr:rowOff>
    </xdr:from>
    <xdr:ext cx="762000" cy="253365"/>
    <xdr:sp macro="" textlink="">
      <xdr:nvSpPr>
        <xdr:cNvPr id="261" name="その他該当値テキスト"/>
        <xdr:cNvSpPr txBox="1"/>
      </xdr:nvSpPr>
      <xdr:spPr>
        <a:xfrm>
          <a:off x="16598900" y="945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101600</xdr:rowOff>
    </xdr:from>
    <xdr:to xmlns:xdr="http://schemas.openxmlformats.org/drawingml/2006/spreadsheetDrawing">
      <xdr:col>78</xdr:col>
      <xdr:colOff>120650</xdr:colOff>
      <xdr:row>57</xdr:row>
      <xdr:rowOff>31750</xdr:rowOff>
    </xdr:to>
    <xdr:sp macro="" textlink="">
      <xdr:nvSpPr>
        <xdr:cNvPr id="262" name="楕円 261"/>
        <xdr:cNvSpPr/>
      </xdr:nvSpPr>
      <xdr:spPr>
        <a:xfrm>
          <a:off x="15621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41910</xdr:rowOff>
    </xdr:from>
    <xdr:ext cx="736600" cy="253365"/>
    <xdr:sp macro="" textlink="">
      <xdr:nvSpPr>
        <xdr:cNvPr id="263" name="テキスト ボックス 262"/>
        <xdr:cNvSpPr txBox="1"/>
      </xdr:nvSpPr>
      <xdr:spPr>
        <a:xfrm>
          <a:off x="15290800" y="947166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0</xdr:rowOff>
    </xdr:from>
    <xdr:to xmlns:xdr="http://schemas.openxmlformats.org/drawingml/2006/spreadsheetDrawing">
      <xdr:col>74</xdr:col>
      <xdr:colOff>31750</xdr:colOff>
      <xdr:row>56</xdr:row>
      <xdr:rowOff>101600</xdr:rowOff>
    </xdr:to>
    <xdr:sp macro="" textlink="">
      <xdr:nvSpPr>
        <xdr:cNvPr id="264" name="楕円 263"/>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54</xdr:row>
      <xdr:rowOff>111760</xdr:rowOff>
    </xdr:from>
    <xdr:ext cx="762000" cy="253365"/>
    <xdr:sp macro="" textlink="">
      <xdr:nvSpPr>
        <xdr:cNvPr id="265" name="テキスト ボックス 264"/>
        <xdr:cNvSpPr txBox="1"/>
      </xdr:nvSpPr>
      <xdr:spPr>
        <a:xfrm>
          <a:off x="14401800" y="93700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55</xdr:row>
      <xdr:rowOff>133350</xdr:rowOff>
    </xdr:from>
    <xdr:to xmlns:xdr="http://schemas.openxmlformats.org/drawingml/2006/spreadsheetDrawing">
      <xdr:col>69</xdr:col>
      <xdr:colOff>142875</xdr:colOff>
      <xdr:row>56</xdr:row>
      <xdr:rowOff>63500</xdr:rowOff>
    </xdr:to>
    <xdr:sp macro="" textlink="">
      <xdr:nvSpPr>
        <xdr:cNvPr id="266" name="楕円 265"/>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54</xdr:row>
      <xdr:rowOff>73660</xdr:rowOff>
    </xdr:from>
    <xdr:ext cx="756285" cy="259080"/>
    <xdr:sp macro="" textlink="">
      <xdr:nvSpPr>
        <xdr:cNvPr id="267" name="テキスト ボックス 266"/>
        <xdr:cNvSpPr txBox="1"/>
      </xdr:nvSpPr>
      <xdr:spPr>
        <a:xfrm>
          <a:off x="13512800" y="933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0</xdr:rowOff>
    </xdr:from>
    <xdr:to xmlns:xdr="http://schemas.openxmlformats.org/drawingml/2006/spreadsheetDrawing">
      <xdr:col>65</xdr:col>
      <xdr:colOff>53975</xdr:colOff>
      <xdr:row>56</xdr:row>
      <xdr:rowOff>101600</xdr:rowOff>
    </xdr:to>
    <xdr:sp macro="" textlink="">
      <xdr:nvSpPr>
        <xdr:cNvPr id="268" name="楕円 267"/>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54</xdr:row>
      <xdr:rowOff>111760</xdr:rowOff>
    </xdr:from>
    <xdr:ext cx="762000" cy="253365"/>
    <xdr:sp macro="" textlink="">
      <xdr:nvSpPr>
        <xdr:cNvPr id="269" name="テキスト ボックス 268"/>
        <xdr:cNvSpPr txBox="1"/>
      </xdr:nvSpPr>
      <xdr:spPr>
        <a:xfrm>
          <a:off x="12623800" y="93700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常備消防委託事業や公共交通再編事業の増加等により、前年度に比べ0.2ポイント増加したものの、引き続き類似団体平均値を下回る状況を維持している。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今後も、各種団体等への単独補助金については、明確な基準を設け必要性の低い補助金は見直しや廃止を行う方針である。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2735" cy="225425"/>
    <xdr:sp macro="" textlink="">
      <xdr:nvSpPr>
        <xdr:cNvPr id="281" name="テキスト ボックス 280"/>
        <xdr:cNvSpPr txBox="1"/>
      </xdr:nvSpPr>
      <xdr:spPr>
        <a:xfrm>
          <a:off x="12407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2" name="直線コネクタ 281"/>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2285" cy="253365"/>
    <xdr:sp macro="" textlink="">
      <xdr:nvSpPr>
        <xdr:cNvPr id="283" name="テキスト ボックス 282"/>
        <xdr:cNvSpPr txBox="1"/>
      </xdr:nvSpPr>
      <xdr:spPr>
        <a:xfrm>
          <a:off x="11938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146050</xdr:rowOff>
    </xdr:from>
    <xdr:to xmlns:xdr="http://schemas.openxmlformats.org/drawingml/2006/spreadsheetDrawing">
      <xdr:col>85</xdr:col>
      <xdr:colOff>66675</xdr:colOff>
      <xdr:row>41</xdr:row>
      <xdr:rowOff>146050</xdr:rowOff>
    </xdr:to>
    <xdr:cxnSp macro="">
      <xdr:nvCxnSpPr>
        <xdr:cNvPr id="284" name="直線コネクタ 283"/>
        <xdr:cNvCxnSpPr/>
      </xdr:nvCxnSpPr>
      <xdr:spPr>
        <a:xfrm>
          <a:off x="12446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41</xdr:row>
      <xdr:rowOff>3810</xdr:rowOff>
    </xdr:from>
    <xdr:ext cx="502285" cy="259080"/>
    <xdr:sp macro="" textlink="">
      <xdr:nvSpPr>
        <xdr:cNvPr id="285" name="テキスト ボックス 284"/>
        <xdr:cNvSpPr txBox="1"/>
      </xdr:nvSpPr>
      <xdr:spPr>
        <a:xfrm>
          <a:off x="11938000" y="7033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39</xdr:row>
      <xdr:rowOff>107950</xdr:rowOff>
    </xdr:from>
    <xdr:to xmlns:xdr="http://schemas.openxmlformats.org/drawingml/2006/spreadsheetDrawing">
      <xdr:col>85</xdr:col>
      <xdr:colOff>66675</xdr:colOff>
      <xdr:row>39</xdr:row>
      <xdr:rowOff>107950</xdr:rowOff>
    </xdr:to>
    <xdr:cxnSp macro="">
      <xdr:nvCxnSpPr>
        <xdr:cNvPr id="286" name="直線コネクタ 285"/>
        <xdr:cNvCxnSpPr/>
      </xdr:nvCxnSpPr>
      <xdr:spPr>
        <a:xfrm>
          <a:off x="12446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38</xdr:row>
      <xdr:rowOff>137160</xdr:rowOff>
    </xdr:from>
    <xdr:ext cx="502285" cy="259080"/>
    <xdr:sp macro="" textlink="">
      <xdr:nvSpPr>
        <xdr:cNvPr id="287" name="テキスト ボックス 286"/>
        <xdr:cNvSpPr txBox="1"/>
      </xdr:nvSpPr>
      <xdr:spPr>
        <a:xfrm>
          <a:off x="11938000" y="665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88" name="直線コネクタ 287"/>
        <xdr:cNvCxnSpPr/>
      </xdr:nvCxnSpPr>
      <xdr:spPr>
        <a:xfrm>
          <a:off x="12446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2285" cy="253365"/>
    <xdr:sp macro="" textlink="">
      <xdr:nvSpPr>
        <xdr:cNvPr id="289" name="テキスト ボックス 288"/>
        <xdr:cNvSpPr txBox="1"/>
      </xdr:nvSpPr>
      <xdr:spPr>
        <a:xfrm>
          <a:off x="11938000" y="6271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35</xdr:row>
      <xdr:rowOff>31750</xdr:rowOff>
    </xdr:from>
    <xdr:to xmlns:xdr="http://schemas.openxmlformats.org/drawingml/2006/spreadsheetDrawing">
      <xdr:col>85</xdr:col>
      <xdr:colOff>66675</xdr:colOff>
      <xdr:row>35</xdr:row>
      <xdr:rowOff>31750</xdr:rowOff>
    </xdr:to>
    <xdr:cxnSp macro="">
      <xdr:nvCxnSpPr>
        <xdr:cNvPr id="290" name="直線コネクタ 289"/>
        <xdr:cNvCxnSpPr/>
      </xdr:nvCxnSpPr>
      <xdr:spPr>
        <a:xfrm>
          <a:off x="12446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34</xdr:row>
      <xdr:rowOff>60960</xdr:rowOff>
    </xdr:from>
    <xdr:ext cx="502285" cy="259080"/>
    <xdr:sp macro="" textlink="">
      <xdr:nvSpPr>
        <xdr:cNvPr id="291" name="テキスト ボックス 290"/>
        <xdr:cNvSpPr txBox="1"/>
      </xdr:nvSpPr>
      <xdr:spPr>
        <a:xfrm>
          <a:off x="11938000" y="5890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32</xdr:row>
      <xdr:rowOff>165100</xdr:rowOff>
    </xdr:from>
    <xdr:to xmlns:xdr="http://schemas.openxmlformats.org/drawingml/2006/spreadsheetDrawing">
      <xdr:col>85</xdr:col>
      <xdr:colOff>66675</xdr:colOff>
      <xdr:row>32</xdr:row>
      <xdr:rowOff>165100</xdr:rowOff>
    </xdr:to>
    <xdr:cxnSp macro="">
      <xdr:nvCxnSpPr>
        <xdr:cNvPr id="292" name="直線コネクタ 291"/>
        <xdr:cNvCxnSpPr/>
      </xdr:nvCxnSpPr>
      <xdr:spPr>
        <a:xfrm>
          <a:off x="12446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22860</xdr:rowOff>
    </xdr:from>
    <xdr:ext cx="502285" cy="259080"/>
    <xdr:sp macro="" textlink="">
      <xdr:nvSpPr>
        <xdr:cNvPr id="293" name="テキスト ボックス 292"/>
        <xdr:cNvSpPr txBox="1"/>
      </xdr:nvSpPr>
      <xdr:spPr>
        <a:xfrm>
          <a:off x="11938000" y="550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4" name="直線コネクタ 293"/>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2285" cy="253365"/>
    <xdr:sp macro="" textlink="">
      <xdr:nvSpPr>
        <xdr:cNvPr id="295" name="テキスト ボックス 294"/>
        <xdr:cNvSpPr txBox="1"/>
      </xdr:nvSpPr>
      <xdr:spPr>
        <a:xfrm>
          <a:off x="11938000" y="5128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32</xdr:row>
      <xdr:rowOff>149860</xdr:rowOff>
    </xdr:from>
    <xdr:to xmlns:xdr="http://schemas.openxmlformats.org/drawingml/2006/spreadsheetDrawing">
      <xdr:col>82</xdr:col>
      <xdr:colOff>107950</xdr:colOff>
      <xdr:row>41</xdr:row>
      <xdr:rowOff>100330</xdr:rowOff>
    </xdr:to>
    <xdr:cxnSp macro="">
      <xdr:nvCxnSpPr>
        <xdr:cNvPr id="297" name="直線コネクタ 296"/>
        <xdr:cNvCxnSpPr/>
      </xdr:nvCxnSpPr>
      <xdr:spPr>
        <a:xfrm flipV="1">
          <a:off x="16510000" y="5636260"/>
          <a:ext cx="0" cy="1493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72390</xdr:rowOff>
    </xdr:from>
    <xdr:ext cx="762000" cy="259080"/>
    <xdr:sp macro="" textlink="">
      <xdr:nvSpPr>
        <xdr:cNvPr id="298" name="補助費等最小値テキスト"/>
        <xdr:cNvSpPr txBox="1"/>
      </xdr:nvSpPr>
      <xdr:spPr>
        <a:xfrm>
          <a:off x="16598900" y="7101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100330</xdr:rowOff>
    </xdr:from>
    <xdr:to xmlns:xdr="http://schemas.openxmlformats.org/drawingml/2006/spreadsheetDrawing">
      <xdr:col>82</xdr:col>
      <xdr:colOff>196850</xdr:colOff>
      <xdr:row>41</xdr:row>
      <xdr:rowOff>100330</xdr:rowOff>
    </xdr:to>
    <xdr:cxnSp macro="">
      <xdr:nvCxnSpPr>
        <xdr:cNvPr id="299" name="直線コネクタ 298"/>
        <xdr:cNvCxnSpPr/>
      </xdr:nvCxnSpPr>
      <xdr:spPr>
        <a:xfrm>
          <a:off x="16421100" y="7129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31</xdr:row>
      <xdr:rowOff>64770</xdr:rowOff>
    </xdr:from>
    <xdr:ext cx="762000" cy="253365"/>
    <xdr:sp macro="" textlink="">
      <xdr:nvSpPr>
        <xdr:cNvPr id="300" name="補助費等最大値テキスト"/>
        <xdr:cNvSpPr txBox="1"/>
      </xdr:nvSpPr>
      <xdr:spPr>
        <a:xfrm>
          <a:off x="16598900" y="53797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32</xdr:row>
      <xdr:rowOff>149860</xdr:rowOff>
    </xdr:from>
    <xdr:to xmlns:xdr="http://schemas.openxmlformats.org/drawingml/2006/spreadsheetDrawing">
      <xdr:col>82</xdr:col>
      <xdr:colOff>196850</xdr:colOff>
      <xdr:row>32</xdr:row>
      <xdr:rowOff>149860</xdr:rowOff>
    </xdr:to>
    <xdr:cxnSp macro="">
      <xdr:nvCxnSpPr>
        <xdr:cNvPr id="301" name="直線コネクタ 300"/>
        <xdr:cNvCxnSpPr/>
      </xdr:nvCxnSpPr>
      <xdr:spPr>
        <a:xfrm>
          <a:off x="16421100" y="56362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36</xdr:row>
      <xdr:rowOff>96520</xdr:rowOff>
    </xdr:from>
    <xdr:to xmlns:xdr="http://schemas.openxmlformats.org/drawingml/2006/spreadsheetDrawing">
      <xdr:col>82</xdr:col>
      <xdr:colOff>107950</xdr:colOff>
      <xdr:row>36</xdr:row>
      <xdr:rowOff>111760</xdr:rowOff>
    </xdr:to>
    <xdr:cxnSp macro="">
      <xdr:nvCxnSpPr>
        <xdr:cNvPr id="302" name="直線コネクタ 301"/>
        <xdr:cNvCxnSpPr/>
      </xdr:nvCxnSpPr>
      <xdr:spPr>
        <a:xfrm>
          <a:off x="15671800" y="626872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109220</xdr:rowOff>
    </xdr:from>
    <xdr:ext cx="762000" cy="253365"/>
    <xdr:sp macro="" textlink="">
      <xdr:nvSpPr>
        <xdr:cNvPr id="303" name="補助費等平均値テキスト"/>
        <xdr:cNvSpPr txBox="1"/>
      </xdr:nvSpPr>
      <xdr:spPr>
        <a:xfrm>
          <a:off x="16598900" y="628142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137160</xdr:rowOff>
    </xdr:from>
    <xdr:to xmlns:xdr="http://schemas.openxmlformats.org/drawingml/2006/spreadsheetDrawing">
      <xdr:col>82</xdr:col>
      <xdr:colOff>158750</xdr:colOff>
      <xdr:row>37</xdr:row>
      <xdr:rowOff>67310</xdr:rowOff>
    </xdr:to>
    <xdr:sp macro="" textlink="">
      <xdr:nvSpPr>
        <xdr:cNvPr id="304" name="フローチャート: 判断 303"/>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36</xdr:row>
      <xdr:rowOff>20320</xdr:rowOff>
    </xdr:from>
    <xdr:to xmlns:xdr="http://schemas.openxmlformats.org/drawingml/2006/spreadsheetDrawing">
      <xdr:col>78</xdr:col>
      <xdr:colOff>69850</xdr:colOff>
      <xdr:row>36</xdr:row>
      <xdr:rowOff>96520</xdr:rowOff>
    </xdr:to>
    <xdr:cxnSp macro="">
      <xdr:nvCxnSpPr>
        <xdr:cNvPr id="305" name="直線コネクタ 304"/>
        <xdr:cNvCxnSpPr/>
      </xdr:nvCxnSpPr>
      <xdr:spPr>
        <a:xfrm>
          <a:off x="14782800" y="619252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129540</xdr:rowOff>
    </xdr:from>
    <xdr:to xmlns:xdr="http://schemas.openxmlformats.org/drawingml/2006/spreadsheetDrawing">
      <xdr:col>78</xdr:col>
      <xdr:colOff>120650</xdr:colOff>
      <xdr:row>37</xdr:row>
      <xdr:rowOff>59690</xdr:rowOff>
    </xdr:to>
    <xdr:sp macro="" textlink="">
      <xdr:nvSpPr>
        <xdr:cNvPr id="306" name="フローチャート: 判断 305"/>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44450</xdr:rowOff>
    </xdr:from>
    <xdr:ext cx="736600" cy="259080"/>
    <xdr:sp macro="" textlink="">
      <xdr:nvSpPr>
        <xdr:cNvPr id="307" name="テキスト ボックス 306"/>
        <xdr:cNvSpPr txBox="1"/>
      </xdr:nvSpPr>
      <xdr:spPr>
        <a:xfrm>
          <a:off x="15290800" y="63881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36</xdr:row>
      <xdr:rowOff>20320</xdr:rowOff>
    </xdr:from>
    <xdr:to xmlns:xdr="http://schemas.openxmlformats.org/drawingml/2006/spreadsheetDrawing">
      <xdr:col>73</xdr:col>
      <xdr:colOff>180975</xdr:colOff>
      <xdr:row>36</xdr:row>
      <xdr:rowOff>58420</xdr:rowOff>
    </xdr:to>
    <xdr:cxnSp macro="">
      <xdr:nvCxnSpPr>
        <xdr:cNvPr id="308" name="直線コネクタ 307"/>
        <xdr:cNvCxnSpPr/>
      </xdr:nvCxnSpPr>
      <xdr:spPr>
        <a:xfrm flipV="1">
          <a:off x="13893800" y="619252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91440</xdr:rowOff>
    </xdr:from>
    <xdr:to xmlns:xdr="http://schemas.openxmlformats.org/drawingml/2006/spreadsheetDrawing">
      <xdr:col>74</xdr:col>
      <xdr:colOff>31750</xdr:colOff>
      <xdr:row>37</xdr:row>
      <xdr:rowOff>21590</xdr:rowOff>
    </xdr:to>
    <xdr:sp macro="" textlink="">
      <xdr:nvSpPr>
        <xdr:cNvPr id="309" name="フローチャート: 判断 308"/>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6350</xdr:rowOff>
    </xdr:from>
    <xdr:ext cx="762000" cy="253365"/>
    <xdr:sp macro="" textlink="">
      <xdr:nvSpPr>
        <xdr:cNvPr id="310" name="テキスト ボックス 309"/>
        <xdr:cNvSpPr txBox="1"/>
      </xdr:nvSpPr>
      <xdr:spPr>
        <a:xfrm>
          <a:off x="14401800" y="63500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58420</xdr:rowOff>
    </xdr:from>
    <xdr:to xmlns:xdr="http://schemas.openxmlformats.org/drawingml/2006/spreadsheetDrawing">
      <xdr:col>69</xdr:col>
      <xdr:colOff>92075</xdr:colOff>
      <xdr:row>36</xdr:row>
      <xdr:rowOff>73660</xdr:rowOff>
    </xdr:to>
    <xdr:cxnSp macro="">
      <xdr:nvCxnSpPr>
        <xdr:cNvPr id="311" name="直線コネクタ 310"/>
        <xdr:cNvCxnSpPr/>
      </xdr:nvCxnSpPr>
      <xdr:spPr>
        <a:xfrm flipV="1">
          <a:off x="13004800" y="623062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53340</xdr:rowOff>
    </xdr:from>
    <xdr:to xmlns:xdr="http://schemas.openxmlformats.org/drawingml/2006/spreadsheetDrawing">
      <xdr:col>69</xdr:col>
      <xdr:colOff>142875</xdr:colOff>
      <xdr:row>36</xdr:row>
      <xdr:rowOff>154940</xdr:rowOff>
    </xdr:to>
    <xdr:sp macro="" textlink="">
      <xdr:nvSpPr>
        <xdr:cNvPr id="312" name="フローチャート: 判断 311"/>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139700</xdr:rowOff>
    </xdr:from>
    <xdr:ext cx="756285" cy="259080"/>
    <xdr:sp macro="" textlink="">
      <xdr:nvSpPr>
        <xdr:cNvPr id="313" name="テキスト ボックス 312"/>
        <xdr:cNvSpPr txBox="1"/>
      </xdr:nvSpPr>
      <xdr:spPr>
        <a:xfrm>
          <a:off x="13512800" y="631190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114300</xdr:rowOff>
    </xdr:from>
    <xdr:to xmlns:xdr="http://schemas.openxmlformats.org/drawingml/2006/spreadsheetDrawing">
      <xdr:col>65</xdr:col>
      <xdr:colOff>53975</xdr:colOff>
      <xdr:row>37</xdr:row>
      <xdr:rowOff>44450</xdr:rowOff>
    </xdr:to>
    <xdr:sp macro="" textlink="">
      <xdr:nvSpPr>
        <xdr:cNvPr id="314" name="フローチャート: 判断 313"/>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29210</xdr:rowOff>
    </xdr:from>
    <xdr:ext cx="762000" cy="253365"/>
    <xdr:sp macro="" textlink="">
      <xdr:nvSpPr>
        <xdr:cNvPr id="315" name="テキスト ボックス 314"/>
        <xdr:cNvSpPr txBox="1"/>
      </xdr:nvSpPr>
      <xdr:spPr>
        <a:xfrm>
          <a:off x="12623800" y="6372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6" name="テキスト ボックス 315"/>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6285" cy="259080"/>
    <xdr:sp macro="" textlink="">
      <xdr:nvSpPr>
        <xdr:cNvPr id="317" name="テキスト ボックス 316"/>
        <xdr:cNvSpPr txBox="1"/>
      </xdr:nvSpPr>
      <xdr:spPr>
        <a:xfrm>
          <a:off x="15455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6285" cy="259080"/>
    <xdr:sp macro="" textlink="">
      <xdr:nvSpPr>
        <xdr:cNvPr id="318" name="テキスト ボックス 317"/>
        <xdr:cNvSpPr txBox="1"/>
      </xdr:nvSpPr>
      <xdr:spPr>
        <a:xfrm>
          <a:off x="14566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19" name="テキスト ボックス 318"/>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6285" cy="259080"/>
    <xdr:sp macro="" textlink="">
      <xdr:nvSpPr>
        <xdr:cNvPr id="320" name="テキスト ボックス 319"/>
        <xdr:cNvSpPr txBox="1"/>
      </xdr:nvSpPr>
      <xdr:spPr>
        <a:xfrm>
          <a:off x="12788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60960</xdr:rowOff>
    </xdr:from>
    <xdr:to xmlns:xdr="http://schemas.openxmlformats.org/drawingml/2006/spreadsheetDrawing">
      <xdr:col>82</xdr:col>
      <xdr:colOff>158750</xdr:colOff>
      <xdr:row>36</xdr:row>
      <xdr:rowOff>162560</xdr:rowOff>
    </xdr:to>
    <xdr:sp macro="" textlink="">
      <xdr:nvSpPr>
        <xdr:cNvPr id="321" name="楕円 320"/>
        <xdr:cNvSpPr/>
      </xdr:nvSpPr>
      <xdr:spPr>
        <a:xfrm>
          <a:off x="164592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35</xdr:row>
      <xdr:rowOff>77470</xdr:rowOff>
    </xdr:from>
    <xdr:ext cx="762000" cy="253365"/>
    <xdr:sp macro="" textlink="">
      <xdr:nvSpPr>
        <xdr:cNvPr id="322" name="補助費等該当値テキスト"/>
        <xdr:cNvSpPr txBox="1"/>
      </xdr:nvSpPr>
      <xdr:spPr>
        <a:xfrm>
          <a:off x="16598900" y="60782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36</xdr:row>
      <xdr:rowOff>45720</xdr:rowOff>
    </xdr:from>
    <xdr:to xmlns:xdr="http://schemas.openxmlformats.org/drawingml/2006/spreadsheetDrawing">
      <xdr:col>78</xdr:col>
      <xdr:colOff>120650</xdr:colOff>
      <xdr:row>36</xdr:row>
      <xdr:rowOff>147320</xdr:rowOff>
    </xdr:to>
    <xdr:sp macro="" textlink="">
      <xdr:nvSpPr>
        <xdr:cNvPr id="323" name="楕円 322"/>
        <xdr:cNvSpPr/>
      </xdr:nvSpPr>
      <xdr:spPr>
        <a:xfrm>
          <a:off x="15621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157480</xdr:rowOff>
    </xdr:from>
    <xdr:ext cx="736600" cy="253365"/>
    <xdr:sp macro="" textlink="">
      <xdr:nvSpPr>
        <xdr:cNvPr id="324" name="テキスト ボックス 323"/>
        <xdr:cNvSpPr txBox="1"/>
      </xdr:nvSpPr>
      <xdr:spPr>
        <a:xfrm>
          <a:off x="15290800" y="598678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140970</xdr:rowOff>
    </xdr:from>
    <xdr:to xmlns:xdr="http://schemas.openxmlformats.org/drawingml/2006/spreadsheetDrawing">
      <xdr:col>74</xdr:col>
      <xdr:colOff>31750</xdr:colOff>
      <xdr:row>36</xdr:row>
      <xdr:rowOff>71120</xdr:rowOff>
    </xdr:to>
    <xdr:sp macro="" textlink="">
      <xdr:nvSpPr>
        <xdr:cNvPr id="325" name="楕円 324"/>
        <xdr:cNvSpPr/>
      </xdr:nvSpPr>
      <xdr:spPr>
        <a:xfrm>
          <a:off x="14732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81280</xdr:rowOff>
    </xdr:from>
    <xdr:ext cx="762000" cy="259080"/>
    <xdr:sp macro="" textlink="">
      <xdr:nvSpPr>
        <xdr:cNvPr id="326" name="テキスト ボックス 325"/>
        <xdr:cNvSpPr txBox="1"/>
      </xdr:nvSpPr>
      <xdr:spPr>
        <a:xfrm>
          <a:off x="14401800" y="5910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36</xdr:row>
      <xdr:rowOff>7620</xdr:rowOff>
    </xdr:from>
    <xdr:to xmlns:xdr="http://schemas.openxmlformats.org/drawingml/2006/spreadsheetDrawing">
      <xdr:col>69</xdr:col>
      <xdr:colOff>142875</xdr:colOff>
      <xdr:row>36</xdr:row>
      <xdr:rowOff>109220</xdr:rowOff>
    </xdr:to>
    <xdr:sp macro="" textlink="">
      <xdr:nvSpPr>
        <xdr:cNvPr id="327" name="楕円 326"/>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34</xdr:row>
      <xdr:rowOff>119380</xdr:rowOff>
    </xdr:from>
    <xdr:ext cx="756285" cy="259080"/>
    <xdr:sp macro="" textlink="">
      <xdr:nvSpPr>
        <xdr:cNvPr id="328" name="テキスト ボックス 327"/>
        <xdr:cNvSpPr txBox="1"/>
      </xdr:nvSpPr>
      <xdr:spPr>
        <a:xfrm>
          <a:off x="13512800" y="594868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22860</xdr:rowOff>
    </xdr:from>
    <xdr:to xmlns:xdr="http://schemas.openxmlformats.org/drawingml/2006/spreadsheetDrawing">
      <xdr:col>65</xdr:col>
      <xdr:colOff>53975</xdr:colOff>
      <xdr:row>36</xdr:row>
      <xdr:rowOff>124460</xdr:rowOff>
    </xdr:to>
    <xdr:sp macro="" textlink="">
      <xdr:nvSpPr>
        <xdr:cNvPr id="329" name="楕円 328"/>
        <xdr:cNvSpPr/>
      </xdr:nvSpPr>
      <xdr:spPr>
        <a:xfrm>
          <a:off x="12954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134620</xdr:rowOff>
    </xdr:from>
    <xdr:ext cx="762000" cy="253365"/>
    <xdr:sp macro="" textlink="">
      <xdr:nvSpPr>
        <xdr:cNvPr id="330" name="テキスト ボックス 329"/>
        <xdr:cNvSpPr txBox="1"/>
      </xdr:nvSpPr>
      <xdr:spPr>
        <a:xfrm>
          <a:off x="12623800" y="59639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令和３年度借入れの防災・減災・国土強靭化緊急対策事業等の元金償還が開始したものの、平成15年度借入れの臨時財政対策債等の償還が終了したことにより、前年度に比べ0.5ポイント低下した。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今後も極力、町にとって有利な普通交付税の基準財政需要額への算入といった地方財政措置がなされる地方債を適切に選択することで、適正な公債費負担となるよう努める。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2735" cy="225425"/>
    <xdr:sp macro="" textlink="">
      <xdr:nvSpPr>
        <xdr:cNvPr id="342" name="テキスト ボックス 341"/>
        <xdr:cNvSpPr txBox="1"/>
      </xdr:nvSpPr>
      <xdr:spPr>
        <a:xfrm>
          <a:off x="723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3" name="直線コネクタ 342"/>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2285" cy="253365"/>
    <xdr:sp macro="" textlink="">
      <xdr:nvSpPr>
        <xdr:cNvPr id="344" name="テキスト ボックス 343"/>
        <xdr:cNvSpPr txBox="1"/>
      </xdr:nvSpPr>
      <xdr:spPr>
        <a:xfrm>
          <a:off x="254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45" name="直線コネクタ 344"/>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2285" cy="253365"/>
    <xdr:sp macro="" textlink="">
      <xdr:nvSpPr>
        <xdr:cNvPr id="346" name="テキスト ボックス 345"/>
        <xdr:cNvSpPr txBox="1"/>
      </xdr:nvSpPr>
      <xdr:spPr>
        <a:xfrm>
          <a:off x="254000" y="13815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47" name="直線コネクタ 346"/>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2285" cy="253365"/>
    <xdr:sp macro="" textlink="">
      <xdr:nvSpPr>
        <xdr:cNvPr id="348" name="テキスト ボックス 347"/>
        <xdr:cNvSpPr txBox="1"/>
      </xdr:nvSpPr>
      <xdr:spPr>
        <a:xfrm>
          <a:off x="254000" y="13357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49" name="直線コネクタ 348"/>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2285" cy="253365"/>
    <xdr:sp macro="" textlink="">
      <xdr:nvSpPr>
        <xdr:cNvPr id="350" name="テキスト ボックス 349"/>
        <xdr:cNvSpPr txBox="1"/>
      </xdr:nvSpPr>
      <xdr:spPr>
        <a:xfrm>
          <a:off x="254000" y="12900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51" name="直線コネクタ 350"/>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2285" cy="253365"/>
    <xdr:sp macro="" textlink="">
      <xdr:nvSpPr>
        <xdr:cNvPr id="352" name="テキスト ボックス 351"/>
        <xdr:cNvSpPr txBox="1"/>
      </xdr:nvSpPr>
      <xdr:spPr>
        <a:xfrm>
          <a:off x="254000" y="12443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3" name="直線コネクタ 352"/>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147320</xdr:rowOff>
    </xdr:from>
    <xdr:to xmlns:xdr="http://schemas.openxmlformats.org/drawingml/2006/spreadsheetDrawing">
      <xdr:col>24</xdr:col>
      <xdr:colOff>25400</xdr:colOff>
      <xdr:row>80</xdr:row>
      <xdr:rowOff>40640</xdr:rowOff>
    </xdr:to>
    <xdr:cxnSp macro="">
      <xdr:nvCxnSpPr>
        <xdr:cNvPr id="355" name="直線コネクタ 354"/>
        <xdr:cNvCxnSpPr/>
      </xdr:nvCxnSpPr>
      <xdr:spPr>
        <a:xfrm flipV="1">
          <a:off x="4826000" y="12663170"/>
          <a:ext cx="0" cy="1093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12065</xdr:rowOff>
    </xdr:from>
    <xdr:ext cx="762000" cy="259080"/>
    <xdr:sp macro="" textlink="">
      <xdr:nvSpPr>
        <xdr:cNvPr id="356" name="公債費最小値テキスト"/>
        <xdr:cNvSpPr txBox="1"/>
      </xdr:nvSpPr>
      <xdr:spPr>
        <a:xfrm>
          <a:off x="4914900" y="13728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40640</xdr:rowOff>
    </xdr:from>
    <xdr:to xmlns:xdr="http://schemas.openxmlformats.org/drawingml/2006/spreadsheetDrawing">
      <xdr:col>24</xdr:col>
      <xdr:colOff>114300</xdr:colOff>
      <xdr:row>80</xdr:row>
      <xdr:rowOff>40640</xdr:rowOff>
    </xdr:to>
    <xdr:cxnSp macro="">
      <xdr:nvCxnSpPr>
        <xdr:cNvPr id="357" name="直線コネクタ 356"/>
        <xdr:cNvCxnSpPr/>
      </xdr:nvCxnSpPr>
      <xdr:spPr>
        <a:xfrm>
          <a:off x="4737100" y="13756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62230</xdr:rowOff>
    </xdr:from>
    <xdr:ext cx="762000" cy="259080"/>
    <xdr:sp macro="" textlink="">
      <xdr:nvSpPr>
        <xdr:cNvPr id="358" name="公債費最大値テキスト"/>
        <xdr:cNvSpPr txBox="1"/>
      </xdr:nvSpPr>
      <xdr:spPr>
        <a:xfrm>
          <a:off x="4914900" y="12406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147320</xdr:rowOff>
    </xdr:from>
    <xdr:to xmlns:xdr="http://schemas.openxmlformats.org/drawingml/2006/spreadsheetDrawing">
      <xdr:col>24</xdr:col>
      <xdr:colOff>114300</xdr:colOff>
      <xdr:row>73</xdr:row>
      <xdr:rowOff>147320</xdr:rowOff>
    </xdr:to>
    <xdr:cxnSp macro="">
      <xdr:nvCxnSpPr>
        <xdr:cNvPr id="359" name="直線コネクタ 358"/>
        <xdr:cNvCxnSpPr/>
      </xdr:nvCxnSpPr>
      <xdr:spPr>
        <a:xfrm>
          <a:off x="4737100" y="12663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76</xdr:row>
      <xdr:rowOff>35560</xdr:rowOff>
    </xdr:from>
    <xdr:to xmlns:xdr="http://schemas.openxmlformats.org/drawingml/2006/spreadsheetDrawing">
      <xdr:col>24</xdr:col>
      <xdr:colOff>25400</xdr:colOff>
      <xdr:row>76</xdr:row>
      <xdr:rowOff>58420</xdr:rowOff>
    </xdr:to>
    <xdr:cxnSp macro="">
      <xdr:nvCxnSpPr>
        <xdr:cNvPr id="360" name="直線コネクタ 359"/>
        <xdr:cNvCxnSpPr/>
      </xdr:nvCxnSpPr>
      <xdr:spPr>
        <a:xfrm flipV="1">
          <a:off x="3987800" y="1306576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57150</xdr:rowOff>
    </xdr:from>
    <xdr:ext cx="762000" cy="259080"/>
    <xdr:sp macro="" textlink="">
      <xdr:nvSpPr>
        <xdr:cNvPr id="361" name="公債費平均値テキスト"/>
        <xdr:cNvSpPr txBox="1"/>
      </xdr:nvSpPr>
      <xdr:spPr>
        <a:xfrm>
          <a:off x="4914900" y="130873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85090</xdr:rowOff>
    </xdr:from>
    <xdr:to xmlns:xdr="http://schemas.openxmlformats.org/drawingml/2006/spreadsheetDrawing">
      <xdr:col>24</xdr:col>
      <xdr:colOff>76200</xdr:colOff>
      <xdr:row>77</xdr:row>
      <xdr:rowOff>15240</xdr:rowOff>
    </xdr:to>
    <xdr:sp macro="" textlink="">
      <xdr:nvSpPr>
        <xdr:cNvPr id="362" name="フローチャート: 判断 361"/>
        <xdr:cNvSpPr/>
      </xdr:nvSpPr>
      <xdr:spPr>
        <a:xfrm>
          <a:off x="4775200" y="1311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76</xdr:row>
      <xdr:rowOff>31115</xdr:rowOff>
    </xdr:from>
    <xdr:to xmlns:xdr="http://schemas.openxmlformats.org/drawingml/2006/spreadsheetDrawing">
      <xdr:col>19</xdr:col>
      <xdr:colOff>187325</xdr:colOff>
      <xdr:row>76</xdr:row>
      <xdr:rowOff>58420</xdr:rowOff>
    </xdr:to>
    <xdr:cxnSp macro="">
      <xdr:nvCxnSpPr>
        <xdr:cNvPr id="363" name="直線コネクタ 362"/>
        <xdr:cNvCxnSpPr/>
      </xdr:nvCxnSpPr>
      <xdr:spPr>
        <a:xfrm>
          <a:off x="3098800" y="1306131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103505</xdr:rowOff>
    </xdr:from>
    <xdr:to xmlns:xdr="http://schemas.openxmlformats.org/drawingml/2006/spreadsheetDrawing">
      <xdr:col>20</xdr:col>
      <xdr:colOff>38100</xdr:colOff>
      <xdr:row>77</xdr:row>
      <xdr:rowOff>33655</xdr:rowOff>
    </xdr:to>
    <xdr:sp macro="" textlink="">
      <xdr:nvSpPr>
        <xdr:cNvPr id="364" name="フローチャート: 判断 363"/>
        <xdr:cNvSpPr/>
      </xdr:nvSpPr>
      <xdr:spPr>
        <a:xfrm>
          <a:off x="3937000" y="1313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18415</xdr:rowOff>
    </xdr:from>
    <xdr:ext cx="730885" cy="253365"/>
    <xdr:sp macro="" textlink="">
      <xdr:nvSpPr>
        <xdr:cNvPr id="365" name="テキスト ボックス 364"/>
        <xdr:cNvSpPr txBox="1"/>
      </xdr:nvSpPr>
      <xdr:spPr>
        <a:xfrm>
          <a:off x="3606800" y="13220065"/>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76</xdr:row>
      <xdr:rowOff>31115</xdr:rowOff>
    </xdr:from>
    <xdr:to xmlns:xdr="http://schemas.openxmlformats.org/drawingml/2006/spreadsheetDrawing">
      <xdr:col>15</xdr:col>
      <xdr:colOff>98425</xdr:colOff>
      <xdr:row>76</xdr:row>
      <xdr:rowOff>49530</xdr:rowOff>
    </xdr:to>
    <xdr:cxnSp macro="">
      <xdr:nvCxnSpPr>
        <xdr:cNvPr id="366" name="直線コネクタ 365"/>
        <xdr:cNvCxnSpPr/>
      </xdr:nvCxnSpPr>
      <xdr:spPr>
        <a:xfrm flipV="1">
          <a:off x="2209800" y="1306131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107950</xdr:rowOff>
    </xdr:from>
    <xdr:to xmlns:xdr="http://schemas.openxmlformats.org/drawingml/2006/spreadsheetDrawing">
      <xdr:col>15</xdr:col>
      <xdr:colOff>149225</xdr:colOff>
      <xdr:row>77</xdr:row>
      <xdr:rowOff>38100</xdr:rowOff>
    </xdr:to>
    <xdr:sp macro="" textlink="">
      <xdr:nvSpPr>
        <xdr:cNvPr id="367" name="フローチャート: 判断 366"/>
        <xdr:cNvSpPr/>
      </xdr:nvSpPr>
      <xdr:spPr>
        <a:xfrm>
          <a:off x="3048000" y="1313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22860</xdr:rowOff>
    </xdr:from>
    <xdr:ext cx="762000" cy="259080"/>
    <xdr:sp macro="" textlink="">
      <xdr:nvSpPr>
        <xdr:cNvPr id="368" name="テキスト ボックス 367"/>
        <xdr:cNvSpPr txBox="1"/>
      </xdr:nvSpPr>
      <xdr:spPr>
        <a:xfrm>
          <a:off x="2717800" y="13224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76</xdr:row>
      <xdr:rowOff>49530</xdr:rowOff>
    </xdr:from>
    <xdr:to xmlns:xdr="http://schemas.openxmlformats.org/drawingml/2006/spreadsheetDrawing">
      <xdr:col>11</xdr:col>
      <xdr:colOff>9525</xdr:colOff>
      <xdr:row>76</xdr:row>
      <xdr:rowOff>90170</xdr:rowOff>
    </xdr:to>
    <xdr:cxnSp macro="">
      <xdr:nvCxnSpPr>
        <xdr:cNvPr id="369" name="直線コネクタ 368"/>
        <xdr:cNvCxnSpPr/>
      </xdr:nvCxnSpPr>
      <xdr:spPr>
        <a:xfrm flipV="1">
          <a:off x="1320800" y="1307973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80645</xdr:rowOff>
    </xdr:from>
    <xdr:to xmlns:xdr="http://schemas.openxmlformats.org/drawingml/2006/spreadsheetDrawing">
      <xdr:col>11</xdr:col>
      <xdr:colOff>60325</xdr:colOff>
      <xdr:row>77</xdr:row>
      <xdr:rowOff>10795</xdr:rowOff>
    </xdr:to>
    <xdr:sp macro="" textlink="">
      <xdr:nvSpPr>
        <xdr:cNvPr id="370" name="フローチャート: 判断 369"/>
        <xdr:cNvSpPr/>
      </xdr:nvSpPr>
      <xdr:spPr>
        <a:xfrm>
          <a:off x="2159000" y="13110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76</xdr:row>
      <xdr:rowOff>167005</xdr:rowOff>
    </xdr:from>
    <xdr:ext cx="756285" cy="253365"/>
    <xdr:sp macro="" textlink="">
      <xdr:nvSpPr>
        <xdr:cNvPr id="371" name="テキスト ボックス 370"/>
        <xdr:cNvSpPr txBox="1"/>
      </xdr:nvSpPr>
      <xdr:spPr>
        <a:xfrm>
          <a:off x="1828800" y="1319720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113030</xdr:rowOff>
    </xdr:from>
    <xdr:to xmlns:xdr="http://schemas.openxmlformats.org/drawingml/2006/spreadsheetDrawing">
      <xdr:col>6</xdr:col>
      <xdr:colOff>171450</xdr:colOff>
      <xdr:row>77</xdr:row>
      <xdr:rowOff>43180</xdr:rowOff>
    </xdr:to>
    <xdr:sp macro="" textlink="">
      <xdr:nvSpPr>
        <xdr:cNvPr id="372" name="フローチャート: 判断 371"/>
        <xdr:cNvSpPr/>
      </xdr:nvSpPr>
      <xdr:spPr>
        <a:xfrm>
          <a:off x="1270000" y="13143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27940</xdr:rowOff>
    </xdr:from>
    <xdr:ext cx="756285" cy="259080"/>
    <xdr:sp macro="" textlink="">
      <xdr:nvSpPr>
        <xdr:cNvPr id="373" name="テキスト ボックス 372"/>
        <xdr:cNvSpPr txBox="1"/>
      </xdr:nvSpPr>
      <xdr:spPr>
        <a:xfrm>
          <a:off x="939800" y="1322959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4" name="テキスト ボックス 373"/>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5" name="テキスト ボックス 374"/>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6285" cy="259080"/>
    <xdr:sp macro="" textlink="">
      <xdr:nvSpPr>
        <xdr:cNvPr id="376" name="テキスト ボックス 375"/>
        <xdr:cNvSpPr txBox="1"/>
      </xdr:nvSpPr>
      <xdr:spPr>
        <a:xfrm>
          <a:off x="2882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77" name="テキスト ボックス 376"/>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78" name="テキスト ボックス 377"/>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75</xdr:row>
      <xdr:rowOff>156210</xdr:rowOff>
    </xdr:from>
    <xdr:to xmlns:xdr="http://schemas.openxmlformats.org/drawingml/2006/spreadsheetDrawing">
      <xdr:col>24</xdr:col>
      <xdr:colOff>76200</xdr:colOff>
      <xdr:row>76</xdr:row>
      <xdr:rowOff>86360</xdr:rowOff>
    </xdr:to>
    <xdr:sp macro="" textlink="">
      <xdr:nvSpPr>
        <xdr:cNvPr id="379" name="楕円 378"/>
        <xdr:cNvSpPr/>
      </xdr:nvSpPr>
      <xdr:spPr>
        <a:xfrm>
          <a:off x="4775200" y="1301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1270</xdr:rowOff>
    </xdr:from>
    <xdr:ext cx="762000" cy="259080"/>
    <xdr:sp macro="" textlink="">
      <xdr:nvSpPr>
        <xdr:cNvPr id="380" name="公債費該当値テキスト"/>
        <xdr:cNvSpPr txBox="1"/>
      </xdr:nvSpPr>
      <xdr:spPr>
        <a:xfrm>
          <a:off x="4914900" y="12860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7620</xdr:rowOff>
    </xdr:from>
    <xdr:to xmlns:xdr="http://schemas.openxmlformats.org/drawingml/2006/spreadsheetDrawing">
      <xdr:col>20</xdr:col>
      <xdr:colOff>38100</xdr:colOff>
      <xdr:row>76</xdr:row>
      <xdr:rowOff>109220</xdr:rowOff>
    </xdr:to>
    <xdr:sp macro="" textlink="">
      <xdr:nvSpPr>
        <xdr:cNvPr id="381" name="楕円 380"/>
        <xdr:cNvSpPr/>
      </xdr:nvSpPr>
      <xdr:spPr>
        <a:xfrm>
          <a:off x="3937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74</xdr:row>
      <xdr:rowOff>119380</xdr:rowOff>
    </xdr:from>
    <xdr:ext cx="730885" cy="259080"/>
    <xdr:sp macro="" textlink="">
      <xdr:nvSpPr>
        <xdr:cNvPr id="382" name="テキスト ボックス 381"/>
        <xdr:cNvSpPr txBox="1"/>
      </xdr:nvSpPr>
      <xdr:spPr>
        <a:xfrm>
          <a:off x="3606800" y="1280668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75</xdr:row>
      <xdr:rowOff>151765</xdr:rowOff>
    </xdr:from>
    <xdr:to xmlns:xdr="http://schemas.openxmlformats.org/drawingml/2006/spreadsheetDrawing">
      <xdr:col>15</xdr:col>
      <xdr:colOff>149225</xdr:colOff>
      <xdr:row>76</xdr:row>
      <xdr:rowOff>81915</xdr:rowOff>
    </xdr:to>
    <xdr:sp macro="" textlink="">
      <xdr:nvSpPr>
        <xdr:cNvPr id="383" name="楕円 382"/>
        <xdr:cNvSpPr/>
      </xdr:nvSpPr>
      <xdr:spPr>
        <a:xfrm>
          <a:off x="3048000" y="13010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74</xdr:row>
      <xdr:rowOff>92075</xdr:rowOff>
    </xdr:from>
    <xdr:ext cx="762000" cy="259080"/>
    <xdr:sp macro="" textlink="">
      <xdr:nvSpPr>
        <xdr:cNvPr id="384" name="テキスト ボックス 383"/>
        <xdr:cNvSpPr txBox="1"/>
      </xdr:nvSpPr>
      <xdr:spPr>
        <a:xfrm>
          <a:off x="2717800" y="127793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75</xdr:row>
      <xdr:rowOff>170180</xdr:rowOff>
    </xdr:from>
    <xdr:to xmlns:xdr="http://schemas.openxmlformats.org/drawingml/2006/spreadsheetDrawing">
      <xdr:col>11</xdr:col>
      <xdr:colOff>60325</xdr:colOff>
      <xdr:row>76</xdr:row>
      <xdr:rowOff>100330</xdr:rowOff>
    </xdr:to>
    <xdr:sp macro="" textlink="">
      <xdr:nvSpPr>
        <xdr:cNvPr id="385" name="楕円 384"/>
        <xdr:cNvSpPr/>
      </xdr:nvSpPr>
      <xdr:spPr>
        <a:xfrm>
          <a:off x="2159000" y="1302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74</xdr:row>
      <xdr:rowOff>110490</xdr:rowOff>
    </xdr:from>
    <xdr:ext cx="756285" cy="253365"/>
    <xdr:sp macro="" textlink="">
      <xdr:nvSpPr>
        <xdr:cNvPr id="386" name="テキスト ボックス 385"/>
        <xdr:cNvSpPr txBox="1"/>
      </xdr:nvSpPr>
      <xdr:spPr>
        <a:xfrm>
          <a:off x="1828800" y="1279779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39370</xdr:rowOff>
    </xdr:from>
    <xdr:to xmlns:xdr="http://schemas.openxmlformats.org/drawingml/2006/spreadsheetDrawing">
      <xdr:col>6</xdr:col>
      <xdr:colOff>171450</xdr:colOff>
      <xdr:row>76</xdr:row>
      <xdr:rowOff>140970</xdr:rowOff>
    </xdr:to>
    <xdr:sp macro="" textlink="">
      <xdr:nvSpPr>
        <xdr:cNvPr id="387" name="楕円 386"/>
        <xdr:cNvSpPr/>
      </xdr:nvSpPr>
      <xdr:spPr>
        <a:xfrm>
          <a:off x="1270000" y="1306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74</xdr:row>
      <xdr:rowOff>151130</xdr:rowOff>
    </xdr:from>
    <xdr:ext cx="756285" cy="259080"/>
    <xdr:sp macro="" textlink="">
      <xdr:nvSpPr>
        <xdr:cNvPr id="388" name="テキスト ボックス 387"/>
        <xdr:cNvSpPr txBox="1"/>
      </xdr:nvSpPr>
      <xdr:spPr>
        <a:xfrm>
          <a:off x="939800" y="1283843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公債費以外の経常収支比率は、前年度に比べ2.2ポイント減少し84.2％となり、類似団体平均値78.6％と比べると高い結果となった。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引き続き、経常的経費の抑制に努めるとともに、企業誘致、人口減少対策による安定的な自主財源の確保に努めていく。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2735" cy="225425"/>
    <xdr:sp macro="" textlink="">
      <xdr:nvSpPr>
        <xdr:cNvPr id="400" name="テキスト ボックス 399"/>
        <xdr:cNvSpPr txBox="1"/>
      </xdr:nvSpPr>
      <xdr:spPr>
        <a:xfrm>
          <a:off x="12407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1" name="直線コネクタ 400"/>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2285" cy="253365"/>
    <xdr:sp macro="" textlink="">
      <xdr:nvSpPr>
        <xdr:cNvPr id="402" name="テキスト ボックス 401"/>
        <xdr:cNvSpPr txBox="1"/>
      </xdr:nvSpPr>
      <xdr:spPr>
        <a:xfrm>
          <a:off x="11938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03" name="直線コネクタ 402"/>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502285" cy="259080"/>
    <xdr:sp macro="" textlink="">
      <xdr:nvSpPr>
        <xdr:cNvPr id="404" name="テキスト ボックス 403"/>
        <xdr:cNvSpPr txBox="1"/>
      </xdr:nvSpPr>
      <xdr:spPr>
        <a:xfrm>
          <a:off x="11938000" y="13891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05" name="直線コネクタ 404"/>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502285" cy="259080"/>
    <xdr:sp macro="" textlink="">
      <xdr:nvSpPr>
        <xdr:cNvPr id="406" name="テキスト ボックス 405"/>
        <xdr:cNvSpPr txBox="1"/>
      </xdr:nvSpPr>
      <xdr:spPr>
        <a:xfrm>
          <a:off x="11938000" y="13510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07" name="直線コネクタ 406"/>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2285" cy="253365"/>
    <xdr:sp macro="" textlink="">
      <xdr:nvSpPr>
        <xdr:cNvPr id="408" name="テキスト ボックス 407"/>
        <xdr:cNvSpPr txBox="1"/>
      </xdr:nvSpPr>
      <xdr:spPr>
        <a:xfrm>
          <a:off x="11938000" y="13129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09" name="直線コネクタ 408"/>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502285" cy="259080"/>
    <xdr:sp macro="" textlink="">
      <xdr:nvSpPr>
        <xdr:cNvPr id="410" name="テキスト ボックス 409"/>
        <xdr:cNvSpPr txBox="1"/>
      </xdr:nvSpPr>
      <xdr:spPr>
        <a:xfrm>
          <a:off x="11938000" y="12748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11" name="直線コネクタ 410"/>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502285" cy="259080"/>
    <xdr:sp macro="" textlink="">
      <xdr:nvSpPr>
        <xdr:cNvPr id="412" name="テキスト ボックス 411"/>
        <xdr:cNvSpPr txBox="1"/>
      </xdr:nvSpPr>
      <xdr:spPr>
        <a:xfrm>
          <a:off x="11938000" y="12367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3" name="直線コネクタ 412"/>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2285" cy="253365"/>
    <xdr:sp macro="" textlink="">
      <xdr:nvSpPr>
        <xdr:cNvPr id="414" name="テキスト ボックス 413"/>
        <xdr:cNvSpPr txBox="1"/>
      </xdr:nvSpPr>
      <xdr:spPr>
        <a:xfrm>
          <a:off x="11938000" y="11986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31750</xdr:rowOff>
    </xdr:from>
    <xdr:to xmlns:xdr="http://schemas.openxmlformats.org/drawingml/2006/spreadsheetDrawing">
      <xdr:col>82</xdr:col>
      <xdr:colOff>107950</xdr:colOff>
      <xdr:row>81</xdr:row>
      <xdr:rowOff>77470</xdr:rowOff>
    </xdr:to>
    <xdr:cxnSp macro="">
      <xdr:nvCxnSpPr>
        <xdr:cNvPr id="416" name="直線コネクタ 415"/>
        <xdr:cNvCxnSpPr/>
      </xdr:nvCxnSpPr>
      <xdr:spPr>
        <a:xfrm flipV="1">
          <a:off x="16510000" y="12547600"/>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81</xdr:row>
      <xdr:rowOff>49530</xdr:rowOff>
    </xdr:from>
    <xdr:ext cx="762000" cy="259080"/>
    <xdr:sp macro="" textlink="">
      <xdr:nvSpPr>
        <xdr:cNvPr id="417" name="公債費以外最小値テキスト"/>
        <xdr:cNvSpPr txBox="1"/>
      </xdr:nvSpPr>
      <xdr:spPr>
        <a:xfrm>
          <a:off x="16598900" y="13936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77470</xdr:rowOff>
    </xdr:from>
    <xdr:to xmlns:xdr="http://schemas.openxmlformats.org/drawingml/2006/spreadsheetDrawing">
      <xdr:col>82</xdr:col>
      <xdr:colOff>196850</xdr:colOff>
      <xdr:row>81</xdr:row>
      <xdr:rowOff>77470</xdr:rowOff>
    </xdr:to>
    <xdr:cxnSp macro="">
      <xdr:nvCxnSpPr>
        <xdr:cNvPr id="418" name="直線コネクタ 417"/>
        <xdr:cNvCxnSpPr/>
      </xdr:nvCxnSpPr>
      <xdr:spPr>
        <a:xfrm>
          <a:off x="16421100" y="13964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71</xdr:row>
      <xdr:rowOff>118110</xdr:rowOff>
    </xdr:from>
    <xdr:ext cx="762000" cy="259080"/>
    <xdr:sp macro="" textlink="">
      <xdr:nvSpPr>
        <xdr:cNvPr id="419" name="公債費以外最大値テキスト"/>
        <xdr:cNvSpPr txBox="1"/>
      </xdr:nvSpPr>
      <xdr:spPr>
        <a:xfrm>
          <a:off x="16598900" y="12291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31750</xdr:rowOff>
    </xdr:from>
    <xdr:to xmlns:xdr="http://schemas.openxmlformats.org/drawingml/2006/spreadsheetDrawing">
      <xdr:col>82</xdr:col>
      <xdr:colOff>196850</xdr:colOff>
      <xdr:row>73</xdr:row>
      <xdr:rowOff>31750</xdr:rowOff>
    </xdr:to>
    <xdr:cxnSp macro="">
      <xdr:nvCxnSpPr>
        <xdr:cNvPr id="420" name="直線コネクタ 419"/>
        <xdr:cNvCxnSpPr/>
      </xdr:nvCxnSpPr>
      <xdr:spPr>
        <a:xfrm>
          <a:off x="16421100" y="12547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78</xdr:row>
      <xdr:rowOff>58420</xdr:rowOff>
    </xdr:from>
    <xdr:to xmlns:xdr="http://schemas.openxmlformats.org/drawingml/2006/spreadsheetDrawing">
      <xdr:col>82</xdr:col>
      <xdr:colOff>107950</xdr:colOff>
      <xdr:row>78</xdr:row>
      <xdr:rowOff>142240</xdr:rowOff>
    </xdr:to>
    <xdr:cxnSp macro="">
      <xdr:nvCxnSpPr>
        <xdr:cNvPr id="421" name="直線コネクタ 420"/>
        <xdr:cNvCxnSpPr/>
      </xdr:nvCxnSpPr>
      <xdr:spPr>
        <a:xfrm flipV="1">
          <a:off x="15671800" y="13431520"/>
          <a:ext cx="8382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75</xdr:row>
      <xdr:rowOff>153670</xdr:rowOff>
    </xdr:from>
    <xdr:ext cx="762000" cy="259080"/>
    <xdr:sp macro="" textlink="">
      <xdr:nvSpPr>
        <xdr:cNvPr id="422" name="公債費以外平均値テキスト"/>
        <xdr:cNvSpPr txBox="1"/>
      </xdr:nvSpPr>
      <xdr:spPr>
        <a:xfrm>
          <a:off x="16598900" y="130124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137160</xdr:rowOff>
    </xdr:from>
    <xdr:to xmlns:xdr="http://schemas.openxmlformats.org/drawingml/2006/spreadsheetDrawing">
      <xdr:col>82</xdr:col>
      <xdr:colOff>158750</xdr:colOff>
      <xdr:row>77</xdr:row>
      <xdr:rowOff>67310</xdr:rowOff>
    </xdr:to>
    <xdr:sp macro="" textlink="">
      <xdr:nvSpPr>
        <xdr:cNvPr id="423" name="フローチャート: 判断 422"/>
        <xdr:cNvSpPr/>
      </xdr:nvSpPr>
      <xdr:spPr>
        <a:xfrm>
          <a:off x="164592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76</xdr:row>
      <xdr:rowOff>100330</xdr:rowOff>
    </xdr:from>
    <xdr:to xmlns:xdr="http://schemas.openxmlformats.org/drawingml/2006/spreadsheetDrawing">
      <xdr:col>78</xdr:col>
      <xdr:colOff>69850</xdr:colOff>
      <xdr:row>78</xdr:row>
      <xdr:rowOff>142240</xdr:rowOff>
    </xdr:to>
    <xdr:cxnSp macro="">
      <xdr:nvCxnSpPr>
        <xdr:cNvPr id="424" name="直線コネクタ 423"/>
        <xdr:cNvCxnSpPr/>
      </xdr:nvCxnSpPr>
      <xdr:spPr>
        <a:xfrm>
          <a:off x="14782800" y="13130530"/>
          <a:ext cx="889000" cy="384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114300</xdr:rowOff>
    </xdr:from>
    <xdr:to xmlns:xdr="http://schemas.openxmlformats.org/drawingml/2006/spreadsheetDrawing">
      <xdr:col>78</xdr:col>
      <xdr:colOff>120650</xdr:colOff>
      <xdr:row>77</xdr:row>
      <xdr:rowOff>44450</xdr:rowOff>
    </xdr:to>
    <xdr:sp macro="" textlink="">
      <xdr:nvSpPr>
        <xdr:cNvPr id="425" name="フローチャート: 判断 424"/>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54610</xdr:rowOff>
    </xdr:from>
    <xdr:ext cx="736600" cy="253365"/>
    <xdr:sp macro="" textlink="">
      <xdr:nvSpPr>
        <xdr:cNvPr id="426" name="テキスト ボックス 425"/>
        <xdr:cNvSpPr txBox="1"/>
      </xdr:nvSpPr>
      <xdr:spPr>
        <a:xfrm>
          <a:off x="15290800" y="1291336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85090</xdr:rowOff>
    </xdr:from>
    <xdr:to xmlns:xdr="http://schemas.openxmlformats.org/drawingml/2006/spreadsheetDrawing">
      <xdr:col>73</xdr:col>
      <xdr:colOff>180975</xdr:colOff>
      <xdr:row>76</xdr:row>
      <xdr:rowOff>100330</xdr:rowOff>
    </xdr:to>
    <xdr:cxnSp macro="">
      <xdr:nvCxnSpPr>
        <xdr:cNvPr id="427" name="直線コネクタ 426"/>
        <xdr:cNvCxnSpPr/>
      </xdr:nvCxnSpPr>
      <xdr:spPr>
        <a:xfrm>
          <a:off x="13893800" y="1311529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41910</xdr:rowOff>
    </xdr:from>
    <xdr:to xmlns:xdr="http://schemas.openxmlformats.org/drawingml/2006/spreadsheetDrawing">
      <xdr:col>74</xdr:col>
      <xdr:colOff>31750</xdr:colOff>
      <xdr:row>76</xdr:row>
      <xdr:rowOff>143510</xdr:rowOff>
    </xdr:to>
    <xdr:sp macro="" textlink="">
      <xdr:nvSpPr>
        <xdr:cNvPr id="428" name="フローチャート: 判断 427"/>
        <xdr:cNvSpPr/>
      </xdr:nvSpPr>
      <xdr:spPr>
        <a:xfrm>
          <a:off x="14732000" y="1307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74</xdr:row>
      <xdr:rowOff>153670</xdr:rowOff>
    </xdr:from>
    <xdr:ext cx="762000" cy="259080"/>
    <xdr:sp macro="" textlink="">
      <xdr:nvSpPr>
        <xdr:cNvPr id="429" name="テキスト ボックス 428"/>
        <xdr:cNvSpPr txBox="1"/>
      </xdr:nvSpPr>
      <xdr:spPr>
        <a:xfrm>
          <a:off x="14401800" y="12840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85090</xdr:rowOff>
    </xdr:from>
    <xdr:to xmlns:xdr="http://schemas.openxmlformats.org/drawingml/2006/spreadsheetDrawing">
      <xdr:col>69</xdr:col>
      <xdr:colOff>92075</xdr:colOff>
      <xdr:row>77</xdr:row>
      <xdr:rowOff>39370</xdr:rowOff>
    </xdr:to>
    <xdr:cxnSp macro="">
      <xdr:nvCxnSpPr>
        <xdr:cNvPr id="430" name="直線コネクタ 429"/>
        <xdr:cNvCxnSpPr/>
      </xdr:nvCxnSpPr>
      <xdr:spPr>
        <a:xfrm flipV="1">
          <a:off x="13004800" y="13115290"/>
          <a:ext cx="8890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83820</xdr:rowOff>
    </xdr:from>
    <xdr:to xmlns:xdr="http://schemas.openxmlformats.org/drawingml/2006/spreadsheetDrawing">
      <xdr:col>69</xdr:col>
      <xdr:colOff>142875</xdr:colOff>
      <xdr:row>76</xdr:row>
      <xdr:rowOff>13970</xdr:rowOff>
    </xdr:to>
    <xdr:sp macro="" textlink="">
      <xdr:nvSpPr>
        <xdr:cNvPr id="431" name="フローチャート: 判断 430"/>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24130</xdr:rowOff>
    </xdr:from>
    <xdr:ext cx="756285" cy="259080"/>
    <xdr:sp macro="" textlink="">
      <xdr:nvSpPr>
        <xdr:cNvPr id="432" name="テキスト ボックス 431"/>
        <xdr:cNvSpPr txBox="1"/>
      </xdr:nvSpPr>
      <xdr:spPr>
        <a:xfrm>
          <a:off x="13512800" y="1271143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87630</xdr:rowOff>
    </xdr:from>
    <xdr:to xmlns:xdr="http://schemas.openxmlformats.org/drawingml/2006/spreadsheetDrawing">
      <xdr:col>65</xdr:col>
      <xdr:colOff>53975</xdr:colOff>
      <xdr:row>77</xdr:row>
      <xdr:rowOff>17780</xdr:rowOff>
    </xdr:to>
    <xdr:sp macro="" textlink="">
      <xdr:nvSpPr>
        <xdr:cNvPr id="433" name="フローチャート: 判断 432"/>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27940</xdr:rowOff>
    </xdr:from>
    <xdr:ext cx="762000" cy="259080"/>
    <xdr:sp macro="" textlink="">
      <xdr:nvSpPr>
        <xdr:cNvPr id="434" name="テキスト ボックス 433"/>
        <xdr:cNvSpPr txBox="1"/>
      </xdr:nvSpPr>
      <xdr:spPr>
        <a:xfrm>
          <a:off x="12623800" y="12886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5" name="テキスト ボックス 434"/>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6285" cy="259080"/>
    <xdr:sp macro="" textlink="">
      <xdr:nvSpPr>
        <xdr:cNvPr id="436" name="テキスト ボックス 435"/>
        <xdr:cNvSpPr txBox="1"/>
      </xdr:nvSpPr>
      <xdr:spPr>
        <a:xfrm>
          <a:off x="15455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6285" cy="259080"/>
    <xdr:sp macro="" textlink="">
      <xdr:nvSpPr>
        <xdr:cNvPr id="437" name="テキスト ボックス 436"/>
        <xdr:cNvSpPr txBox="1"/>
      </xdr:nvSpPr>
      <xdr:spPr>
        <a:xfrm>
          <a:off x="14566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38" name="テキスト ボックス 437"/>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6285" cy="259080"/>
    <xdr:sp macro="" textlink="">
      <xdr:nvSpPr>
        <xdr:cNvPr id="439" name="テキスト ボックス 438"/>
        <xdr:cNvSpPr txBox="1"/>
      </xdr:nvSpPr>
      <xdr:spPr>
        <a:xfrm>
          <a:off x="12788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78</xdr:row>
      <xdr:rowOff>7620</xdr:rowOff>
    </xdr:from>
    <xdr:to xmlns:xdr="http://schemas.openxmlformats.org/drawingml/2006/spreadsheetDrawing">
      <xdr:col>82</xdr:col>
      <xdr:colOff>158750</xdr:colOff>
      <xdr:row>78</xdr:row>
      <xdr:rowOff>109220</xdr:rowOff>
    </xdr:to>
    <xdr:sp macro="" textlink="">
      <xdr:nvSpPr>
        <xdr:cNvPr id="440" name="楕円 439"/>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77</xdr:row>
      <xdr:rowOff>151130</xdr:rowOff>
    </xdr:from>
    <xdr:ext cx="762000" cy="259080"/>
    <xdr:sp macro="" textlink="">
      <xdr:nvSpPr>
        <xdr:cNvPr id="441" name="公債費以外該当値テキスト"/>
        <xdr:cNvSpPr txBox="1"/>
      </xdr:nvSpPr>
      <xdr:spPr>
        <a:xfrm>
          <a:off x="16598900" y="13352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78</xdr:row>
      <xdr:rowOff>91440</xdr:rowOff>
    </xdr:from>
    <xdr:to xmlns:xdr="http://schemas.openxmlformats.org/drawingml/2006/spreadsheetDrawing">
      <xdr:col>78</xdr:col>
      <xdr:colOff>120650</xdr:colOff>
      <xdr:row>79</xdr:row>
      <xdr:rowOff>21590</xdr:rowOff>
    </xdr:to>
    <xdr:sp macro="" textlink="">
      <xdr:nvSpPr>
        <xdr:cNvPr id="442" name="楕円 441"/>
        <xdr:cNvSpPr/>
      </xdr:nvSpPr>
      <xdr:spPr>
        <a:xfrm>
          <a:off x="15621000" y="1346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79</xdr:row>
      <xdr:rowOff>6350</xdr:rowOff>
    </xdr:from>
    <xdr:ext cx="736600" cy="253365"/>
    <xdr:sp macro="" textlink="">
      <xdr:nvSpPr>
        <xdr:cNvPr id="443" name="テキスト ボックス 442"/>
        <xdr:cNvSpPr txBox="1"/>
      </xdr:nvSpPr>
      <xdr:spPr>
        <a:xfrm>
          <a:off x="15290800" y="1355090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49530</xdr:rowOff>
    </xdr:from>
    <xdr:to xmlns:xdr="http://schemas.openxmlformats.org/drawingml/2006/spreadsheetDrawing">
      <xdr:col>74</xdr:col>
      <xdr:colOff>31750</xdr:colOff>
      <xdr:row>76</xdr:row>
      <xdr:rowOff>151130</xdr:rowOff>
    </xdr:to>
    <xdr:sp macro="" textlink="">
      <xdr:nvSpPr>
        <xdr:cNvPr id="444" name="楕円 443"/>
        <xdr:cNvSpPr/>
      </xdr:nvSpPr>
      <xdr:spPr>
        <a:xfrm>
          <a:off x="14732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76</xdr:row>
      <xdr:rowOff>135890</xdr:rowOff>
    </xdr:from>
    <xdr:ext cx="762000" cy="259080"/>
    <xdr:sp macro="" textlink="">
      <xdr:nvSpPr>
        <xdr:cNvPr id="445" name="テキスト ボックス 444"/>
        <xdr:cNvSpPr txBox="1"/>
      </xdr:nvSpPr>
      <xdr:spPr>
        <a:xfrm>
          <a:off x="14401800" y="13166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34290</xdr:rowOff>
    </xdr:from>
    <xdr:to xmlns:xdr="http://schemas.openxmlformats.org/drawingml/2006/spreadsheetDrawing">
      <xdr:col>69</xdr:col>
      <xdr:colOff>142875</xdr:colOff>
      <xdr:row>76</xdr:row>
      <xdr:rowOff>135890</xdr:rowOff>
    </xdr:to>
    <xdr:sp macro="" textlink="">
      <xdr:nvSpPr>
        <xdr:cNvPr id="446" name="楕円 445"/>
        <xdr:cNvSpPr/>
      </xdr:nvSpPr>
      <xdr:spPr>
        <a:xfrm>
          <a:off x="13843000" y="1306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120650</xdr:rowOff>
    </xdr:from>
    <xdr:ext cx="756285" cy="253365"/>
    <xdr:sp macro="" textlink="">
      <xdr:nvSpPr>
        <xdr:cNvPr id="447" name="テキスト ボックス 446"/>
        <xdr:cNvSpPr txBox="1"/>
      </xdr:nvSpPr>
      <xdr:spPr>
        <a:xfrm>
          <a:off x="13512800" y="1315085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160020</xdr:rowOff>
    </xdr:from>
    <xdr:to xmlns:xdr="http://schemas.openxmlformats.org/drawingml/2006/spreadsheetDrawing">
      <xdr:col>65</xdr:col>
      <xdr:colOff>53975</xdr:colOff>
      <xdr:row>77</xdr:row>
      <xdr:rowOff>90170</xdr:rowOff>
    </xdr:to>
    <xdr:sp macro="" textlink="">
      <xdr:nvSpPr>
        <xdr:cNvPr id="448" name="楕円 447"/>
        <xdr:cNvSpPr/>
      </xdr:nvSpPr>
      <xdr:spPr>
        <a:xfrm>
          <a:off x="12954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74930</xdr:rowOff>
    </xdr:from>
    <xdr:ext cx="762000" cy="253365"/>
    <xdr:sp macro="" textlink="">
      <xdr:nvSpPr>
        <xdr:cNvPr id="449" name="テキスト ボックス 448"/>
        <xdr:cNvSpPr txBox="1"/>
      </xdr:nvSpPr>
      <xdr:spPr>
        <a:xfrm>
          <a:off x="12623800" y="13276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群馬県玉村町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5765" cy="269875"/>
    <xdr:sp macro="" textlink="">
      <xdr:nvSpPr>
        <xdr:cNvPr id="29" name="テキスト ボックス 28"/>
        <xdr:cNvSpPr txBox="1"/>
      </xdr:nvSpPr>
      <xdr:spPr>
        <a:xfrm>
          <a:off x="1676400" y="1270000"/>
          <a:ext cx="405765"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3365"/>
    <xdr:sp macro="" textlink="">
      <xdr:nvSpPr>
        <xdr:cNvPr id="31" name="テキスト ボックス 30"/>
        <xdr:cNvSpPr txBox="1"/>
      </xdr:nvSpPr>
      <xdr:spPr>
        <a:xfrm>
          <a:off x="1384300" y="3794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3365"/>
    <xdr:sp macro="" textlink="">
      <xdr:nvSpPr>
        <xdr:cNvPr id="33" name="テキスト ボックス 32"/>
        <xdr:cNvSpPr txBox="1"/>
      </xdr:nvSpPr>
      <xdr:spPr>
        <a:xfrm>
          <a:off x="1384300" y="34143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3365"/>
    <xdr:sp macro="" textlink="">
      <xdr:nvSpPr>
        <xdr:cNvPr id="37" name="テキスト ボックス 36"/>
        <xdr:cNvSpPr txBox="1"/>
      </xdr:nvSpPr>
      <xdr:spPr>
        <a:xfrm>
          <a:off x="1384300" y="2651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3365"/>
    <xdr:sp macro="" textlink="">
      <xdr:nvSpPr>
        <xdr:cNvPr id="39" name="テキスト ボックス 38"/>
        <xdr:cNvSpPr txBox="1"/>
      </xdr:nvSpPr>
      <xdr:spPr>
        <a:xfrm>
          <a:off x="1384300" y="22713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3365"/>
    <xdr:sp macro="" textlink="">
      <xdr:nvSpPr>
        <xdr:cNvPr id="43" name="テキスト ボックス 42"/>
        <xdr:cNvSpPr txBox="1"/>
      </xdr:nvSpPr>
      <xdr:spPr>
        <a:xfrm>
          <a:off x="1384300" y="1508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13</xdr:row>
      <xdr:rowOff>13970</xdr:rowOff>
    </xdr:from>
    <xdr:to xmlns:xdr="http://schemas.openxmlformats.org/drawingml/2006/spreadsheetDrawing">
      <xdr:col>29</xdr:col>
      <xdr:colOff>127000</xdr:colOff>
      <xdr:row>20</xdr:row>
      <xdr:rowOff>147320</xdr:rowOff>
    </xdr:to>
    <xdr:cxnSp macro="">
      <xdr:nvCxnSpPr>
        <xdr:cNvPr id="45" name="直線コネクタ 44"/>
        <xdr:cNvCxnSpPr/>
      </xdr:nvCxnSpPr>
      <xdr:spPr>
        <a:xfrm flipV="1">
          <a:off x="5651500" y="2290445"/>
          <a:ext cx="0" cy="13335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119380</xdr:rowOff>
    </xdr:from>
    <xdr:ext cx="756285" cy="259080"/>
    <xdr:sp macro="" textlink="">
      <xdr:nvSpPr>
        <xdr:cNvPr id="46" name="人口1人当たり決算額の推移最小値テキスト130"/>
        <xdr:cNvSpPr txBox="1"/>
      </xdr:nvSpPr>
      <xdr:spPr>
        <a:xfrm>
          <a:off x="5740400" y="359600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54,631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147320</xdr:rowOff>
    </xdr:from>
    <xdr:to xmlns:xdr="http://schemas.openxmlformats.org/drawingml/2006/spreadsheetDrawing">
      <xdr:col>30</xdr:col>
      <xdr:colOff>25400</xdr:colOff>
      <xdr:row>20</xdr:row>
      <xdr:rowOff>147320</xdr:rowOff>
    </xdr:to>
    <xdr:cxnSp macro="">
      <xdr:nvCxnSpPr>
        <xdr:cNvPr id="47" name="直線コネクタ 46"/>
        <xdr:cNvCxnSpPr/>
      </xdr:nvCxnSpPr>
      <xdr:spPr>
        <a:xfrm>
          <a:off x="5562600" y="36239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100330</xdr:rowOff>
    </xdr:from>
    <xdr:ext cx="756285" cy="253365"/>
    <xdr:sp macro="" textlink="">
      <xdr:nvSpPr>
        <xdr:cNvPr id="48" name="人口1人当たり決算額の推移最大値テキスト130"/>
        <xdr:cNvSpPr txBox="1"/>
      </xdr:nvSpPr>
      <xdr:spPr>
        <a:xfrm>
          <a:off x="5740400" y="203390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159,667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13</xdr:row>
      <xdr:rowOff>13970</xdr:rowOff>
    </xdr:from>
    <xdr:to xmlns:xdr="http://schemas.openxmlformats.org/drawingml/2006/spreadsheetDrawing">
      <xdr:col>30</xdr:col>
      <xdr:colOff>25400</xdr:colOff>
      <xdr:row>13</xdr:row>
      <xdr:rowOff>13970</xdr:rowOff>
    </xdr:to>
    <xdr:cxnSp macro="">
      <xdr:nvCxnSpPr>
        <xdr:cNvPr id="49" name="直線コネクタ 48"/>
        <xdr:cNvCxnSpPr/>
      </xdr:nvCxnSpPr>
      <xdr:spPr>
        <a:xfrm>
          <a:off x="5562600" y="22904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158750</xdr:rowOff>
    </xdr:from>
    <xdr:to xmlns:xdr="http://schemas.openxmlformats.org/drawingml/2006/spreadsheetDrawing">
      <xdr:col>29</xdr:col>
      <xdr:colOff>127000</xdr:colOff>
      <xdr:row>20</xdr:row>
      <xdr:rowOff>55880</xdr:rowOff>
    </xdr:to>
    <xdr:cxnSp macro="">
      <xdr:nvCxnSpPr>
        <xdr:cNvPr id="50" name="直線コネクタ 49"/>
        <xdr:cNvCxnSpPr/>
      </xdr:nvCxnSpPr>
      <xdr:spPr>
        <a:xfrm flipV="1">
          <a:off x="5003800" y="3463925"/>
          <a:ext cx="647700" cy="685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114935</xdr:rowOff>
    </xdr:from>
    <xdr:ext cx="756285" cy="259080"/>
    <xdr:sp macro="" textlink="">
      <xdr:nvSpPr>
        <xdr:cNvPr id="51" name="人口1人当たり決算額の推移平均値テキスト130"/>
        <xdr:cNvSpPr txBox="1"/>
      </xdr:nvSpPr>
      <xdr:spPr>
        <a:xfrm>
          <a:off x="5740400" y="3077210"/>
          <a:ext cx="7562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98425</xdr:rowOff>
    </xdr:from>
    <xdr:to xmlns:xdr="http://schemas.openxmlformats.org/drawingml/2006/spreadsheetDrawing">
      <xdr:col>29</xdr:col>
      <xdr:colOff>177800</xdr:colOff>
      <xdr:row>19</xdr:row>
      <xdr:rowOff>29210</xdr:rowOff>
    </xdr:to>
    <xdr:sp macro="" textlink="">
      <xdr:nvSpPr>
        <xdr:cNvPr id="52" name="フローチャート: 判断 51"/>
        <xdr:cNvSpPr/>
      </xdr:nvSpPr>
      <xdr:spPr>
        <a:xfrm>
          <a:off x="5600700" y="32321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20</xdr:row>
      <xdr:rowOff>55880</xdr:rowOff>
    </xdr:from>
    <xdr:to xmlns:xdr="http://schemas.openxmlformats.org/drawingml/2006/spreadsheetDrawing">
      <xdr:col>26</xdr:col>
      <xdr:colOff>50800</xdr:colOff>
      <xdr:row>20</xdr:row>
      <xdr:rowOff>67310</xdr:rowOff>
    </xdr:to>
    <xdr:cxnSp macro="">
      <xdr:nvCxnSpPr>
        <xdr:cNvPr id="53" name="直線コネクタ 52"/>
        <xdr:cNvCxnSpPr/>
      </xdr:nvCxnSpPr>
      <xdr:spPr>
        <a:xfrm flipV="1">
          <a:off x="4305300" y="3532505"/>
          <a:ext cx="698500" cy="114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18</xdr:row>
      <xdr:rowOff>160655</xdr:rowOff>
    </xdr:from>
    <xdr:to xmlns:xdr="http://schemas.openxmlformats.org/drawingml/2006/spreadsheetDrawing">
      <xdr:col>26</xdr:col>
      <xdr:colOff>101600</xdr:colOff>
      <xdr:row>19</xdr:row>
      <xdr:rowOff>90805</xdr:rowOff>
    </xdr:to>
    <xdr:sp macro="" textlink="">
      <xdr:nvSpPr>
        <xdr:cNvPr id="54" name="フローチャート: 判断 53"/>
        <xdr:cNvSpPr/>
      </xdr:nvSpPr>
      <xdr:spPr>
        <a:xfrm>
          <a:off x="4953000" y="32943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100965</xdr:rowOff>
    </xdr:from>
    <xdr:ext cx="736600" cy="253365"/>
    <xdr:sp macro="" textlink="">
      <xdr:nvSpPr>
        <xdr:cNvPr id="55" name="テキスト ボックス 54"/>
        <xdr:cNvSpPr txBox="1"/>
      </xdr:nvSpPr>
      <xdr:spPr>
        <a:xfrm>
          <a:off x="4622800" y="306324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76,616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20</xdr:row>
      <xdr:rowOff>67310</xdr:rowOff>
    </xdr:from>
    <xdr:to xmlns:xdr="http://schemas.openxmlformats.org/drawingml/2006/spreadsheetDrawing">
      <xdr:col>22</xdr:col>
      <xdr:colOff>114300</xdr:colOff>
      <xdr:row>20</xdr:row>
      <xdr:rowOff>73660</xdr:rowOff>
    </xdr:to>
    <xdr:cxnSp macro="">
      <xdr:nvCxnSpPr>
        <xdr:cNvPr id="56" name="直線コネクタ 55"/>
        <xdr:cNvCxnSpPr/>
      </xdr:nvCxnSpPr>
      <xdr:spPr>
        <a:xfrm flipV="1">
          <a:off x="3606800" y="3543935"/>
          <a:ext cx="698500" cy="63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19</xdr:row>
      <xdr:rowOff>22860</xdr:rowOff>
    </xdr:from>
    <xdr:to xmlns:xdr="http://schemas.openxmlformats.org/drawingml/2006/spreadsheetDrawing">
      <xdr:col>22</xdr:col>
      <xdr:colOff>165100</xdr:colOff>
      <xdr:row>19</xdr:row>
      <xdr:rowOff>124460</xdr:rowOff>
    </xdr:to>
    <xdr:sp macro="" textlink="">
      <xdr:nvSpPr>
        <xdr:cNvPr id="57" name="フローチャート: 判断 56"/>
        <xdr:cNvSpPr/>
      </xdr:nvSpPr>
      <xdr:spPr>
        <a:xfrm>
          <a:off x="4254500" y="3328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134620</xdr:rowOff>
    </xdr:from>
    <xdr:ext cx="762000" cy="253365"/>
    <xdr:sp macro="" textlink="">
      <xdr:nvSpPr>
        <xdr:cNvPr id="58" name="テキスト ボックス 57"/>
        <xdr:cNvSpPr txBox="1"/>
      </xdr:nvSpPr>
      <xdr:spPr>
        <a:xfrm>
          <a:off x="3924300" y="3096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73,949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20</xdr:row>
      <xdr:rowOff>73660</xdr:rowOff>
    </xdr:from>
    <xdr:to xmlns:xdr="http://schemas.openxmlformats.org/drawingml/2006/spreadsheetDrawing">
      <xdr:col>18</xdr:col>
      <xdr:colOff>177800</xdr:colOff>
      <xdr:row>20</xdr:row>
      <xdr:rowOff>97790</xdr:rowOff>
    </xdr:to>
    <xdr:cxnSp macro="">
      <xdr:nvCxnSpPr>
        <xdr:cNvPr id="59" name="直線コネクタ 58"/>
        <xdr:cNvCxnSpPr/>
      </xdr:nvCxnSpPr>
      <xdr:spPr>
        <a:xfrm flipV="1">
          <a:off x="2908300" y="3550285"/>
          <a:ext cx="6985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19</xdr:row>
      <xdr:rowOff>35560</xdr:rowOff>
    </xdr:from>
    <xdr:to xmlns:xdr="http://schemas.openxmlformats.org/drawingml/2006/spreadsheetDrawing">
      <xdr:col>19</xdr:col>
      <xdr:colOff>38100</xdr:colOff>
      <xdr:row>19</xdr:row>
      <xdr:rowOff>137160</xdr:rowOff>
    </xdr:to>
    <xdr:sp macro="" textlink="">
      <xdr:nvSpPr>
        <xdr:cNvPr id="60" name="フローチャート: 判断 59"/>
        <xdr:cNvSpPr/>
      </xdr:nvSpPr>
      <xdr:spPr>
        <a:xfrm>
          <a:off x="3556000" y="3340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147320</xdr:rowOff>
    </xdr:from>
    <xdr:ext cx="762000" cy="259080"/>
    <xdr:sp macro="" textlink="">
      <xdr:nvSpPr>
        <xdr:cNvPr id="61" name="テキスト ボックス 60"/>
        <xdr:cNvSpPr txBox="1"/>
      </xdr:nvSpPr>
      <xdr:spPr>
        <a:xfrm>
          <a:off x="3225800" y="31095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72,972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56515</xdr:rowOff>
    </xdr:from>
    <xdr:to xmlns:xdr="http://schemas.openxmlformats.org/drawingml/2006/spreadsheetDrawing">
      <xdr:col>15</xdr:col>
      <xdr:colOff>101600</xdr:colOff>
      <xdr:row>19</xdr:row>
      <xdr:rowOff>158115</xdr:rowOff>
    </xdr:to>
    <xdr:sp macro="" textlink="">
      <xdr:nvSpPr>
        <xdr:cNvPr id="62" name="フローチャート: 判断 61"/>
        <xdr:cNvSpPr/>
      </xdr:nvSpPr>
      <xdr:spPr>
        <a:xfrm>
          <a:off x="2857500" y="3361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168275</xdr:rowOff>
    </xdr:from>
    <xdr:ext cx="762000" cy="253365"/>
    <xdr:sp macro="" textlink="">
      <xdr:nvSpPr>
        <xdr:cNvPr id="63" name="テキスト ボックス 62"/>
        <xdr:cNvSpPr txBox="1"/>
      </xdr:nvSpPr>
      <xdr:spPr>
        <a:xfrm>
          <a:off x="2527300" y="31305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71,307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6285" cy="259080"/>
    <xdr:sp macro="" textlink="">
      <xdr:nvSpPr>
        <xdr:cNvPr id="64" name="テキスト ボックス 63"/>
        <xdr:cNvSpPr txBox="1"/>
      </xdr:nvSpPr>
      <xdr:spPr>
        <a:xfrm>
          <a:off x="5473700" y="39598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19</xdr:row>
      <xdr:rowOff>107950</xdr:rowOff>
    </xdr:from>
    <xdr:to xmlns:xdr="http://schemas.openxmlformats.org/drawingml/2006/spreadsheetDrawing">
      <xdr:col>29</xdr:col>
      <xdr:colOff>177800</xdr:colOff>
      <xdr:row>20</xdr:row>
      <xdr:rowOff>38100</xdr:rowOff>
    </xdr:to>
    <xdr:sp macro="" textlink="">
      <xdr:nvSpPr>
        <xdr:cNvPr id="69" name="楕円 68"/>
        <xdr:cNvSpPr/>
      </xdr:nvSpPr>
      <xdr:spPr>
        <a:xfrm>
          <a:off x="5600700" y="3413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19</xdr:row>
      <xdr:rowOff>80010</xdr:rowOff>
    </xdr:from>
    <xdr:ext cx="756285" cy="259080"/>
    <xdr:sp macro="" textlink="">
      <xdr:nvSpPr>
        <xdr:cNvPr id="70" name="人口1人当たり決算額の推移該当値テキスト130"/>
        <xdr:cNvSpPr txBox="1"/>
      </xdr:nvSpPr>
      <xdr:spPr>
        <a:xfrm>
          <a:off x="5740400" y="338518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67,272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20</xdr:row>
      <xdr:rowOff>5080</xdr:rowOff>
    </xdr:from>
    <xdr:to xmlns:xdr="http://schemas.openxmlformats.org/drawingml/2006/spreadsheetDrawing">
      <xdr:col>26</xdr:col>
      <xdr:colOff>101600</xdr:colOff>
      <xdr:row>20</xdr:row>
      <xdr:rowOff>106680</xdr:rowOff>
    </xdr:to>
    <xdr:sp macro="" textlink="">
      <xdr:nvSpPr>
        <xdr:cNvPr id="71" name="楕円 70"/>
        <xdr:cNvSpPr/>
      </xdr:nvSpPr>
      <xdr:spPr>
        <a:xfrm>
          <a:off x="4953000" y="34817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20</xdr:row>
      <xdr:rowOff>91440</xdr:rowOff>
    </xdr:from>
    <xdr:ext cx="736600" cy="259080"/>
    <xdr:sp macro="" textlink="">
      <xdr:nvSpPr>
        <xdr:cNvPr id="72" name="テキスト ボックス 71"/>
        <xdr:cNvSpPr txBox="1"/>
      </xdr:nvSpPr>
      <xdr:spPr>
        <a:xfrm>
          <a:off x="4622800" y="356806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61,827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20</xdr:row>
      <xdr:rowOff>16510</xdr:rowOff>
    </xdr:from>
    <xdr:to xmlns:xdr="http://schemas.openxmlformats.org/drawingml/2006/spreadsheetDrawing">
      <xdr:col>22</xdr:col>
      <xdr:colOff>165100</xdr:colOff>
      <xdr:row>20</xdr:row>
      <xdr:rowOff>118110</xdr:rowOff>
    </xdr:to>
    <xdr:sp macro="" textlink="">
      <xdr:nvSpPr>
        <xdr:cNvPr id="73" name="楕円 72"/>
        <xdr:cNvSpPr/>
      </xdr:nvSpPr>
      <xdr:spPr>
        <a:xfrm>
          <a:off x="4254500" y="3493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20</xdr:row>
      <xdr:rowOff>102870</xdr:rowOff>
    </xdr:from>
    <xdr:ext cx="762000" cy="259080"/>
    <xdr:sp macro="" textlink="">
      <xdr:nvSpPr>
        <xdr:cNvPr id="74" name="テキスト ボックス 73"/>
        <xdr:cNvSpPr txBox="1"/>
      </xdr:nvSpPr>
      <xdr:spPr>
        <a:xfrm>
          <a:off x="3924300" y="35794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60,941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20</xdr:row>
      <xdr:rowOff>22860</xdr:rowOff>
    </xdr:from>
    <xdr:to xmlns:xdr="http://schemas.openxmlformats.org/drawingml/2006/spreadsheetDrawing">
      <xdr:col>19</xdr:col>
      <xdr:colOff>38100</xdr:colOff>
      <xdr:row>20</xdr:row>
      <xdr:rowOff>124460</xdr:rowOff>
    </xdr:to>
    <xdr:sp macro="" textlink="">
      <xdr:nvSpPr>
        <xdr:cNvPr id="75" name="楕円 74"/>
        <xdr:cNvSpPr/>
      </xdr:nvSpPr>
      <xdr:spPr>
        <a:xfrm>
          <a:off x="3556000" y="3499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20</xdr:row>
      <xdr:rowOff>109220</xdr:rowOff>
    </xdr:from>
    <xdr:ext cx="762000" cy="253365"/>
    <xdr:sp macro="" textlink="">
      <xdr:nvSpPr>
        <xdr:cNvPr id="76" name="テキスト ボックス 75"/>
        <xdr:cNvSpPr txBox="1"/>
      </xdr:nvSpPr>
      <xdr:spPr>
        <a:xfrm>
          <a:off x="3225800" y="35858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20</xdr:row>
      <xdr:rowOff>46355</xdr:rowOff>
    </xdr:from>
    <xdr:to xmlns:xdr="http://schemas.openxmlformats.org/drawingml/2006/spreadsheetDrawing">
      <xdr:col>15</xdr:col>
      <xdr:colOff>101600</xdr:colOff>
      <xdr:row>20</xdr:row>
      <xdr:rowOff>147955</xdr:rowOff>
    </xdr:to>
    <xdr:sp macro="" textlink="">
      <xdr:nvSpPr>
        <xdr:cNvPr id="77" name="楕円 76"/>
        <xdr:cNvSpPr/>
      </xdr:nvSpPr>
      <xdr:spPr>
        <a:xfrm>
          <a:off x="2857500" y="3522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132715</xdr:rowOff>
    </xdr:from>
    <xdr:ext cx="762000" cy="253365"/>
    <xdr:sp macro="" textlink="">
      <xdr:nvSpPr>
        <xdr:cNvPr id="78" name="テキスト ボックス 77"/>
        <xdr:cNvSpPr txBox="1"/>
      </xdr:nvSpPr>
      <xdr:spPr>
        <a:xfrm>
          <a:off x="2527300" y="36093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58,592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5765" cy="275590"/>
    <xdr:sp macro="" textlink="">
      <xdr:nvSpPr>
        <xdr:cNvPr id="92" name="テキスト ボックス 91"/>
        <xdr:cNvSpPr txBox="1"/>
      </xdr:nvSpPr>
      <xdr:spPr>
        <a:xfrm>
          <a:off x="1676400" y="5270500"/>
          <a:ext cx="40576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4" name="直線コネクタ 93"/>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5" name="直線コネクタ 94"/>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62000" cy="255905"/>
    <xdr:sp macro="" textlink="">
      <xdr:nvSpPr>
        <xdr:cNvPr id="96" name="テキスト ボックス 95"/>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7" name="直線コネクタ 96"/>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62000" cy="255270"/>
    <xdr:sp macro="" textlink="">
      <xdr:nvSpPr>
        <xdr:cNvPr id="98" name="テキスト ボックス 97"/>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99" name="直線コネクタ 98"/>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62000" cy="255270"/>
    <xdr:sp macro="" textlink="">
      <xdr:nvSpPr>
        <xdr:cNvPr id="100" name="テキスト ボックス 99"/>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1" name="直線コネクタ 100"/>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3365"/>
    <xdr:sp macro="" textlink="">
      <xdr:nvSpPr>
        <xdr:cNvPr id="102" name="テキスト ボックス 101"/>
        <xdr:cNvSpPr txBox="1"/>
      </xdr:nvSpPr>
      <xdr:spPr>
        <a:xfrm>
          <a:off x="1384300" y="5509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3"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53975</xdr:rowOff>
    </xdr:from>
    <xdr:to xmlns:xdr="http://schemas.openxmlformats.org/drawingml/2006/spreadsheetDrawing">
      <xdr:col>29</xdr:col>
      <xdr:colOff>127000</xdr:colOff>
      <xdr:row>37</xdr:row>
      <xdr:rowOff>36195</xdr:rowOff>
    </xdr:to>
    <xdr:cxnSp macro="">
      <xdr:nvCxnSpPr>
        <xdr:cNvPr id="104" name="直線コネクタ 103"/>
        <xdr:cNvCxnSpPr/>
      </xdr:nvCxnSpPr>
      <xdr:spPr>
        <a:xfrm flipV="1">
          <a:off x="5651500" y="5978525"/>
          <a:ext cx="0" cy="11823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9525</xdr:rowOff>
    </xdr:from>
    <xdr:ext cx="756285" cy="254000"/>
    <xdr:sp macro="" textlink="">
      <xdr:nvSpPr>
        <xdr:cNvPr id="105" name="人口1人当たり決算額の推移最小値テキスト445"/>
        <xdr:cNvSpPr txBox="1"/>
      </xdr:nvSpPr>
      <xdr:spPr>
        <a:xfrm>
          <a:off x="5740400" y="7134225"/>
          <a:ext cx="75628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36195</xdr:rowOff>
    </xdr:from>
    <xdr:to xmlns:xdr="http://schemas.openxmlformats.org/drawingml/2006/spreadsheetDrawing">
      <xdr:col>30</xdr:col>
      <xdr:colOff>25400</xdr:colOff>
      <xdr:row>37</xdr:row>
      <xdr:rowOff>36195</xdr:rowOff>
    </xdr:to>
    <xdr:cxnSp macro="">
      <xdr:nvCxnSpPr>
        <xdr:cNvPr id="106" name="直線コネクタ 105"/>
        <xdr:cNvCxnSpPr/>
      </xdr:nvCxnSpPr>
      <xdr:spPr>
        <a:xfrm>
          <a:off x="5562600" y="71608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31</xdr:row>
      <xdr:rowOff>310515</xdr:rowOff>
    </xdr:from>
    <xdr:ext cx="756285" cy="259080"/>
    <xdr:sp macro="" textlink="">
      <xdr:nvSpPr>
        <xdr:cNvPr id="107" name="人口1人当たり決算額の推移最大値テキスト445"/>
        <xdr:cNvSpPr txBox="1"/>
      </xdr:nvSpPr>
      <xdr:spPr>
        <a:xfrm>
          <a:off x="5740400" y="572071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45,715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53975</xdr:rowOff>
    </xdr:from>
    <xdr:to xmlns:xdr="http://schemas.openxmlformats.org/drawingml/2006/spreadsheetDrawing">
      <xdr:col>30</xdr:col>
      <xdr:colOff>25400</xdr:colOff>
      <xdr:row>33</xdr:row>
      <xdr:rowOff>53975</xdr:rowOff>
    </xdr:to>
    <xdr:cxnSp macro="">
      <xdr:nvCxnSpPr>
        <xdr:cNvPr id="108" name="直線コネクタ 107"/>
        <xdr:cNvCxnSpPr/>
      </xdr:nvCxnSpPr>
      <xdr:spPr>
        <a:xfrm>
          <a:off x="5562600" y="59785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248920</xdr:rowOff>
    </xdr:from>
    <xdr:to xmlns:xdr="http://schemas.openxmlformats.org/drawingml/2006/spreadsheetDrawing">
      <xdr:col>29</xdr:col>
      <xdr:colOff>127000</xdr:colOff>
      <xdr:row>35</xdr:row>
      <xdr:rowOff>288925</xdr:rowOff>
    </xdr:to>
    <xdr:cxnSp macro="">
      <xdr:nvCxnSpPr>
        <xdr:cNvPr id="109" name="直線コネクタ 108"/>
        <xdr:cNvCxnSpPr/>
      </xdr:nvCxnSpPr>
      <xdr:spPr>
        <a:xfrm flipV="1">
          <a:off x="5003800" y="6859270"/>
          <a:ext cx="647700" cy="400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34</xdr:row>
      <xdr:rowOff>194945</xdr:rowOff>
    </xdr:from>
    <xdr:ext cx="756285" cy="259715"/>
    <xdr:sp macro="" textlink="">
      <xdr:nvSpPr>
        <xdr:cNvPr id="110" name="人口1人当たり決算額の推移平均値テキスト445"/>
        <xdr:cNvSpPr txBox="1"/>
      </xdr:nvSpPr>
      <xdr:spPr>
        <a:xfrm>
          <a:off x="5740400" y="6462395"/>
          <a:ext cx="756285"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15,565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6985</xdr:rowOff>
    </xdr:from>
    <xdr:to xmlns:xdr="http://schemas.openxmlformats.org/drawingml/2006/spreadsheetDrawing">
      <xdr:col>29</xdr:col>
      <xdr:colOff>177800</xdr:colOff>
      <xdr:row>35</xdr:row>
      <xdr:rowOff>107315</xdr:rowOff>
    </xdr:to>
    <xdr:sp macro="" textlink="">
      <xdr:nvSpPr>
        <xdr:cNvPr id="111" name="フローチャート: 判断 110"/>
        <xdr:cNvSpPr/>
      </xdr:nvSpPr>
      <xdr:spPr>
        <a:xfrm>
          <a:off x="5600700" y="661733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273050</xdr:rowOff>
    </xdr:from>
    <xdr:to xmlns:xdr="http://schemas.openxmlformats.org/drawingml/2006/spreadsheetDrawing">
      <xdr:col>26</xdr:col>
      <xdr:colOff>50800</xdr:colOff>
      <xdr:row>35</xdr:row>
      <xdr:rowOff>288925</xdr:rowOff>
    </xdr:to>
    <xdr:cxnSp macro="">
      <xdr:nvCxnSpPr>
        <xdr:cNvPr id="112" name="直線コネクタ 111"/>
        <xdr:cNvCxnSpPr/>
      </xdr:nvCxnSpPr>
      <xdr:spPr>
        <a:xfrm>
          <a:off x="4305300" y="6883400"/>
          <a:ext cx="698500" cy="158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19050</xdr:rowOff>
    </xdr:from>
    <xdr:to xmlns:xdr="http://schemas.openxmlformats.org/drawingml/2006/spreadsheetDrawing">
      <xdr:col>26</xdr:col>
      <xdr:colOff>101600</xdr:colOff>
      <xdr:row>35</xdr:row>
      <xdr:rowOff>119380</xdr:rowOff>
    </xdr:to>
    <xdr:sp macro="" textlink="">
      <xdr:nvSpPr>
        <xdr:cNvPr id="113" name="フローチャート: 判断 112"/>
        <xdr:cNvSpPr/>
      </xdr:nvSpPr>
      <xdr:spPr>
        <a:xfrm>
          <a:off x="4953000" y="6629400"/>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130175</xdr:rowOff>
    </xdr:from>
    <xdr:ext cx="736600" cy="258445"/>
    <xdr:sp macro="" textlink="">
      <xdr:nvSpPr>
        <xdr:cNvPr id="114" name="テキスト ボックス 113"/>
        <xdr:cNvSpPr txBox="1"/>
      </xdr:nvSpPr>
      <xdr:spPr>
        <a:xfrm>
          <a:off x="4622800" y="63976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247650</xdr:rowOff>
    </xdr:from>
    <xdr:to xmlns:xdr="http://schemas.openxmlformats.org/drawingml/2006/spreadsheetDrawing">
      <xdr:col>22</xdr:col>
      <xdr:colOff>114300</xdr:colOff>
      <xdr:row>35</xdr:row>
      <xdr:rowOff>273050</xdr:rowOff>
    </xdr:to>
    <xdr:cxnSp macro="">
      <xdr:nvCxnSpPr>
        <xdr:cNvPr id="115" name="直線コネクタ 114"/>
        <xdr:cNvCxnSpPr/>
      </xdr:nvCxnSpPr>
      <xdr:spPr>
        <a:xfrm>
          <a:off x="3606800" y="6858000"/>
          <a:ext cx="698500" cy="254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27940</xdr:rowOff>
    </xdr:from>
    <xdr:to xmlns:xdr="http://schemas.openxmlformats.org/drawingml/2006/spreadsheetDrawing">
      <xdr:col>22</xdr:col>
      <xdr:colOff>165100</xdr:colOff>
      <xdr:row>35</xdr:row>
      <xdr:rowOff>130175</xdr:rowOff>
    </xdr:to>
    <xdr:sp macro="" textlink="">
      <xdr:nvSpPr>
        <xdr:cNvPr id="116" name="フローチャート: 判断 115"/>
        <xdr:cNvSpPr/>
      </xdr:nvSpPr>
      <xdr:spPr>
        <a:xfrm>
          <a:off x="4254500" y="663829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139700</xdr:rowOff>
    </xdr:from>
    <xdr:ext cx="762000" cy="259715"/>
    <xdr:sp macro="" textlink="">
      <xdr:nvSpPr>
        <xdr:cNvPr id="117" name="テキスト ボックス 116"/>
        <xdr:cNvSpPr txBox="1"/>
      </xdr:nvSpPr>
      <xdr:spPr>
        <a:xfrm>
          <a:off x="3924300" y="64071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247650</xdr:rowOff>
    </xdr:from>
    <xdr:to xmlns:xdr="http://schemas.openxmlformats.org/drawingml/2006/spreadsheetDrawing">
      <xdr:col>18</xdr:col>
      <xdr:colOff>177800</xdr:colOff>
      <xdr:row>35</xdr:row>
      <xdr:rowOff>250190</xdr:rowOff>
    </xdr:to>
    <xdr:cxnSp macro="">
      <xdr:nvCxnSpPr>
        <xdr:cNvPr id="118" name="直線コネクタ 117"/>
        <xdr:cNvCxnSpPr/>
      </xdr:nvCxnSpPr>
      <xdr:spPr>
        <a:xfrm flipV="1">
          <a:off x="2908300" y="6858000"/>
          <a:ext cx="698500" cy="25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56515</xdr:rowOff>
    </xdr:from>
    <xdr:to xmlns:xdr="http://schemas.openxmlformats.org/drawingml/2006/spreadsheetDrawing">
      <xdr:col>19</xdr:col>
      <xdr:colOff>38100</xdr:colOff>
      <xdr:row>35</xdr:row>
      <xdr:rowOff>157480</xdr:rowOff>
    </xdr:to>
    <xdr:sp macro="" textlink="">
      <xdr:nvSpPr>
        <xdr:cNvPr id="119" name="フローチャート: 判断 118"/>
        <xdr:cNvSpPr/>
      </xdr:nvSpPr>
      <xdr:spPr>
        <a:xfrm>
          <a:off x="3556000" y="66668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168275</xdr:rowOff>
    </xdr:from>
    <xdr:ext cx="762000" cy="255270"/>
    <xdr:sp macro="" textlink="">
      <xdr:nvSpPr>
        <xdr:cNvPr id="120" name="テキスト ボックス 119"/>
        <xdr:cNvSpPr txBox="1"/>
      </xdr:nvSpPr>
      <xdr:spPr>
        <a:xfrm>
          <a:off x="3225800" y="64357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71120</xdr:rowOff>
    </xdr:from>
    <xdr:to xmlns:xdr="http://schemas.openxmlformats.org/drawingml/2006/spreadsheetDrawing">
      <xdr:col>15</xdr:col>
      <xdr:colOff>101600</xdr:colOff>
      <xdr:row>35</xdr:row>
      <xdr:rowOff>172085</xdr:rowOff>
    </xdr:to>
    <xdr:sp macro="" textlink="">
      <xdr:nvSpPr>
        <xdr:cNvPr id="121" name="フローチャート: 判断 120"/>
        <xdr:cNvSpPr/>
      </xdr:nvSpPr>
      <xdr:spPr>
        <a:xfrm>
          <a:off x="2857500" y="668147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182880</xdr:rowOff>
    </xdr:from>
    <xdr:ext cx="762000" cy="259715"/>
    <xdr:sp macro="" textlink="">
      <xdr:nvSpPr>
        <xdr:cNvPr id="122" name="テキスト ボックス 121"/>
        <xdr:cNvSpPr txBox="1"/>
      </xdr:nvSpPr>
      <xdr:spPr>
        <a:xfrm>
          <a:off x="2527300" y="645033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6285" cy="259080"/>
    <xdr:sp macro="" textlink="">
      <xdr:nvSpPr>
        <xdr:cNvPr id="123" name="テキスト ボックス 122"/>
        <xdr:cNvSpPr txBox="1"/>
      </xdr:nvSpPr>
      <xdr:spPr>
        <a:xfrm>
          <a:off x="5473700" y="79603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4" name="テキスト ボックス 123"/>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5" name="テキスト ボックス 124"/>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6" name="テキスト ボックス 125"/>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7" name="テキスト ボックス 126"/>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197485</xdr:rowOff>
    </xdr:from>
    <xdr:to xmlns:xdr="http://schemas.openxmlformats.org/drawingml/2006/spreadsheetDrawing">
      <xdr:col>29</xdr:col>
      <xdr:colOff>177800</xdr:colOff>
      <xdr:row>35</xdr:row>
      <xdr:rowOff>298450</xdr:rowOff>
    </xdr:to>
    <xdr:sp macro="" textlink="">
      <xdr:nvSpPr>
        <xdr:cNvPr id="128" name="楕円 127"/>
        <xdr:cNvSpPr/>
      </xdr:nvSpPr>
      <xdr:spPr>
        <a:xfrm>
          <a:off x="5600700" y="680783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35</xdr:row>
      <xdr:rowOff>169545</xdr:rowOff>
    </xdr:from>
    <xdr:ext cx="756285" cy="253365"/>
    <xdr:sp macro="" textlink="">
      <xdr:nvSpPr>
        <xdr:cNvPr id="129" name="人口1人当たり決算額の推移該当値テキスト445"/>
        <xdr:cNvSpPr txBox="1"/>
      </xdr:nvSpPr>
      <xdr:spPr>
        <a:xfrm>
          <a:off x="5740400" y="677989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239395</xdr:rowOff>
    </xdr:from>
    <xdr:to xmlns:xdr="http://schemas.openxmlformats.org/drawingml/2006/spreadsheetDrawing">
      <xdr:col>26</xdr:col>
      <xdr:colOff>101600</xdr:colOff>
      <xdr:row>35</xdr:row>
      <xdr:rowOff>340360</xdr:rowOff>
    </xdr:to>
    <xdr:sp macro="" textlink="">
      <xdr:nvSpPr>
        <xdr:cNvPr id="130" name="楕円 129"/>
        <xdr:cNvSpPr/>
      </xdr:nvSpPr>
      <xdr:spPr>
        <a:xfrm>
          <a:off x="4953000" y="684974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325120</xdr:rowOff>
    </xdr:from>
    <xdr:ext cx="736600" cy="259080"/>
    <xdr:sp macro="" textlink="">
      <xdr:nvSpPr>
        <xdr:cNvPr id="131" name="テキスト ボックス 130"/>
        <xdr:cNvSpPr txBox="1"/>
      </xdr:nvSpPr>
      <xdr:spPr>
        <a:xfrm>
          <a:off x="4622800" y="6935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221615</xdr:rowOff>
    </xdr:from>
    <xdr:to xmlns:xdr="http://schemas.openxmlformats.org/drawingml/2006/spreadsheetDrawing">
      <xdr:col>22</xdr:col>
      <xdr:colOff>165100</xdr:colOff>
      <xdr:row>35</xdr:row>
      <xdr:rowOff>323850</xdr:rowOff>
    </xdr:to>
    <xdr:sp macro="" textlink="">
      <xdr:nvSpPr>
        <xdr:cNvPr id="132" name="楕円 131"/>
        <xdr:cNvSpPr/>
      </xdr:nvSpPr>
      <xdr:spPr>
        <a:xfrm>
          <a:off x="4254500" y="683196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309245</xdr:rowOff>
    </xdr:from>
    <xdr:ext cx="762000" cy="259080"/>
    <xdr:sp macro="" textlink="">
      <xdr:nvSpPr>
        <xdr:cNvPr id="133" name="テキスト ボックス 132"/>
        <xdr:cNvSpPr txBox="1"/>
      </xdr:nvSpPr>
      <xdr:spPr>
        <a:xfrm>
          <a:off x="3924300" y="69195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196215</xdr:rowOff>
    </xdr:from>
    <xdr:to xmlns:xdr="http://schemas.openxmlformats.org/drawingml/2006/spreadsheetDrawing">
      <xdr:col>19</xdr:col>
      <xdr:colOff>38100</xdr:colOff>
      <xdr:row>35</xdr:row>
      <xdr:rowOff>297180</xdr:rowOff>
    </xdr:to>
    <xdr:sp macro="" textlink="">
      <xdr:nvSpPr>
        <xdr:cNvPr id="134" name="楕円 133"/>
        <xdr:cNvSpPr/>
      </xdr:nvSpPr>
      <xdr:spPr>
        <a:xfrm>
          <a:off x="3556000" y="680656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282575</xdr:rowOff>
    </xdr:from>
    <xdr:ext cx="762000" cy="254635"/>
    <xdr:sp macro="" textlink="">
      <xdr:nvSpPr>
        <xdr:cNvPr id="135" name="テキスト ボックス 134"/>
        <xdr:cNvSpPr txBox="1"/>
      </xdr:nvSpPr>
      <xdr:spPr>
        <a:xfrm>
          <a:off x="3225800" y="68929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198755</xdr:rowOff>
    </xdr:from>
    <xdr:to xmlns:xdr="http://schemas.openxmlformats.org/drawingml/2006/spreadsheetDrawing">
      <xdr:col>15</xdr:col>
      <xdr:colOff>101600</xdr:colOff>
      <xdr:row>35</xdr:row>
      <xdr:rowOff>300990</xdr:rowOff>
    </xdr:to>
    <xdr:sp macro="" textlink="">
      <xdr:nvSpPr>
        <xdr:cNvPr id="136" name="楕円 135"/>
        <xdr:cNvSpPr/>
      </xdr:nvSpPr>
      <xdr:spPr>
        <a:xfrm>
          <a:off x="2857500" y="680910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286385</xdr:rowOff>
    </xdr:from>
    <xdr:ext cx="762000" cy="259080"/>
    <xdr:sp macro="" textlink="">
      <xdr:nvSpPr>
        <xdr:cNvPr id="137" name="テキスト ボックス 136"/>
        <xdr:cNvSpPr txBox="1"/>
      </xdr:nvSpPr>
      <xdr:spPr>
        <a:xfrm>
          <a:off x="2527300" y="6896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7,101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群馬県玉村町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35,620
34,047
25.78
13,771,216
13,101,483
653,434
8,109,274
8,529,612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3.1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Ⅴ</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3365"/>
    <xdr:sp macro="" textlink="">
      <xdr:nvSpPr>
        <xdr:cNvPr id="30" name="テキスト ボックス 29"/>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3365"/>
    <xdr:sp macro="" textlink="">
      <xdr:nvSpPr>
        <xdr:cNvPr id="31" name="テキスト ボックス 30"/>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4170" cy="219710"/>
    <xdr:sp macro="" textlink="">
      <xdr:nvSpPr>
        <xdr:cNvPr id="40" name="テキスト ボックス 39"/>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3365"/>
    <xdr:sp macro="" textlink="">
      <xdr:nvSpPr>
        <xdr:cNvPr id="42" name="テキスト ボックス 41"/>
        <xdr:cNvSpPr txBox="1"/>
      </xdr:nvSpPr>
      <xdr:spPr>
        <a:xfrm>
          <a:off x="230505" y="6969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99060</xdr:rowOff>
    </xdr:from>
    <xdr:to xmlns:xdr="http://schemas.openxmlformats.org/drawingml/2006/spreadsheetDrawing">
      <xdr:col>28</xdr:col>
      <xdr:colOff>114300</xdr:colOff>
      <xdr:row>39</xdr:row>
      <xdr:rowOff>99060</xdr:rowOff>
    </xdr:to>
    <xdr:cxnSp macro="">
      <xdr:nvCxnSpPr>
        <xdr:cNvPr id="43" name="直線コネクタ 42"/>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128270</xdr:rowOff>
    </xdr:from>
    <xdr:ext cx="531495" cy="259080"/>
    <xdr:sp macro="" textlink="">
      <xdr:nvSpPr>
        <xdr:cNvPr id="44" name="テキスト ボックス 43"/>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114935</xdr:rowOff>
    </xdr:from>
    <xdr:to xmlns:xdr="http://schemas.openxmlformats.org/drawingml/2006/spreadsheetDrawing">
      <xdr:col>28</xdr:col>
      <xdr:colOff>114300</xdr:colOff>
      <xdr:row>37</xdr:row>
      <xdr:rowOff>114935</xdr:rowOff>
    </xdr:to>
    <xdr:cxnSp macro="">
      <xdr:nvCxnSpPr>
        <xdr:cNvPr id="45" name="直線コネクタ 44"/>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144145</xdr:rowOff>
    </xdr:from>
    <xdr:ext cx="531495" cy="253365"/>
    <xdr:sp macro="" textlink="">
      <xdr:nvSpPr>
        <xdr:cNvPr id="46" name="テキスト ボックス 45"/>
        <xdr:cNvSpPr txBox="1"/>
      </xdr:nvSpPr>
      <xdr:spPr>
        <a:xfrm>
          <a:off x="230505" y="6316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132080</xdr:rowOff>
    </xdr:from>
    <xdr:to xmlns:xdr="http://schemas.openxmlformats.org/drawingml/2006/spreadsheetDrawing">
      <xdr:col>28</xdr:col>
      <xdr:colOff>114300</xdr:colOff>
      <xdr:row>35</xdr:row>
      <xdr:rowOff>132080</xdr:rowOff>
    </xdr:to>
    <xdr:cxnSp macro="">
      <xdr:nvCxnSpPr>
        <xdr:cNvPr id="47" name="直線コネクタ 46"/>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160655</xdr:rowOff>
    </xdr:from>
    <xdr:ext cx="531495" cy="259080"/>
    <xdr:sp macro="" textlink="">
      <xdr:nvSpPr>
        <xdr:cNvPr id="48" name="テキスト ボックス 47"/>
        <xdr:cNvSpPr txBox="1"/>
      </xdr:nvSpPr>
      <xdr:spPr>
        <a:xfrm>
          <a:off x="230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9" name="直線コネクタ 48"/>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6350</xdr:rowOff>
    </xdr:from>
    <xdr:ext cx="589915" cy="253365"/>
    <xdr:sp macro="" textlink="">
      <xdr:nvSpPr>
        <xdr:cNvPr id="50" name="テキスト ボックス 49"/>
        <xdr:cNvSpPr txBox="1"/>
      </xdr:nvSpPr>
      <xdr:spPr>
        <a:xfrm>
          <a:off x="166370" y="5664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1" name="直線コネクタ 50"/>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22225</xdr:rowOff>
    </xdr:from>
    <xdr:ext cx="589915" cy="258445"/>
    <xdr:sp macro="" textlink="">
      <xdr:nvSpPr>
        <xdr:cNvPr id="52" name="テキスト ボックス 51"/>
        <xdr:cNvSpPr txBox="1"/>
      </xdr:nvSpPr>
      <xdr:spPr>
        <a:xfrm>
          <a:off x="166370" y="5337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8890</xdr:rowOff>
    </xdr:from>
    <xdr:to xmlns:xdr="http://schemas.openxmlformats.org/drawingml/2006/spreadsheetDrawing">
      <xdr:col>28</xdr:col>
      <xdr:colOff>114300</xdr:colOff>
      <xdr:row>30</xdr:row>
      <xdr:rowOff>8890</xdr:rowOff>
    </xdr:to>
    <xdr:cxnSp macro="">
      <xdr:nvCxnSpPr>
        <xdr:cNvPr id="53" name="直線コネクタ 52"/>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38100</xdr:rowOff>
    </xdr:from>
    <xdr:ext cx="589915" cy="259080"/>
    <xdr:sp macro="" textlink="">
      <xdr:nvSpPr>
        <xdr:cNvPr id="54" name="テキスト ボックス 53"/>
        <xdr:cNvSpPr txBox="1"/>
      </xdr:nvSpPr>
      <xdr:spPr>
        <a:xfrm>
          <a:off x="166370" y="5010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5" name="直線コネクタ 54"/>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9915" cy="253365"/>
    <xdr:sp macro="" textlink="">
      <xdr:nvSpPr>
        <xdr:cNvPr id="56" name="テキスト ボックス 55"/>
        <xdr:cNvSpPr txBox="1"/>
      </xdr:nvSpPr>
      <xdr:spPr>
        <a:xfrm>
          <a:off x="166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73025</xdr:rowOff>
    </xdr:from>
    <xdr:to xmlns:xdr="http://schemas.openxmlformats.org/drawingml/2006/spreadsheetDrawing">
      <xdr:col>24</xdr:col>
      <xdr:colOff>62865</xdr:colOff>
      <xdr:row>38</xdr:row>
      <xdr:rowOff>141605</xdr:rowOff>
    </xdr:to>
    <xdr:cxnSp macro="">
      <xdr:nvCxnSpPr>
        <xdr:cNvPr id="58" name="直線コネクタ 57"/>
        <xdr:cNvCxnSpPr/>
      </xdr:nvCxnSpPr>
      <xdr:spPr>
        <a:xfrm flipV="1">
          <a:off x="4633595" y="5216525"/>
          <a:ext cx="127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145415</xdr:rowOff>
    </xdr:from>
    <xdr:ext cx="534670" cy="253365"/>
    <xdr:sp macro="" textlink="">
      <xdr:nvSpPr>
        <xdr:cNvPr id="59" name="人件費最小値テキスト"/>
        <xdr:cNvSpPr txBox="1"/>
      </xdr:nvSpPr>
      <xdr:spPr>
        <a:xfrm>
          <a:off x="4686300" y="66605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47,898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141605</xdr:rowOff>
    </xdr:from>
    <xdr:to xmlns:xdr="http://schemas.openxmlformats.org/drawingml/2006/spreadsheetDrawing">
      <xdr:col>24</xdr:col>
      <xdr:colOff>152400</xdr:colOff>
      <xdr:row>38</xdr:row>
      <xdr:rowOff>141605</xdr:rowOff>
    </xdr:to>
    <xdr:cxnSp macro="">
      <xdr:nvCxnSpPr>
        <xdr:cNvPr id="60" name="直線コネクタ 59"/>
        <xdr:cNvCxnSpPr/>
      </xdr:nvCxnSpPr>
      <xdr:spPr>
        <a:xfrm>
          <a:off x="4546600" y="6656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19685</xdr:rowOff>
    </xdr:from>
    <xdr:ext cx="598805" cy="253365"/>
    <xdr:sp macro="" textlink="">
      <xdr:nvSpPr>
        <xdr:cNvPr id="61" name="人件費最大値テキスト"/>
        <xdr:cNvSpPr txBox="1"/>
      </xdr:nvSpPr>
      <xdr:spPr>
        <a:xfrm>
          <a:off x="4686300" y="499173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136,079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73025</xdr:rowOff>
    </xdr:from>
    <xdr:to xmlns:xdr="http://schemas.openxmlformats.org/drawingml/2006/spreadsheetDrawing">
      <xdr:col>24</xdr:col>
      <xdr:colOff>152400</xdr:colOff>
      <xdr:row>30</xdr:row>
      <xdr:rowOff>73025</xdr:rowOff>
    </xdr:to>
    <xdr:cxnSp macro="">
      <xdr:nvCxnSpPr>
        <xdr:cNvPr id="62" name="直線コネクタ 61"/>
        <xdr:cNvCxnSpPr/>
      </xdr:nvCxnSpPr>
      <xdr:spPr>
        <a:xfrm>
          <a:off x="4546600" y="5216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162560</xdr:rowOff>
    </xdr:from>
    <xdr:to xmlns:xdr="http://schemas.openxmlformats.org/drawingml/2006/spreadsheetDrawing">
      <xdr:col>24</xdr:col>
      <xdr:colOff>63500</xdr:colOff>
      <xdr:row>37</xdr:row>
      <xdr:rowOff>70485</xdr:rowOff>
    </xdr:to>
    <xdr:cxnSp macro="">
      <xdr:nvCxnSpPr>
        <xdr:cNvPr id="63" name="直線コネクタ 62"/>
        <xdr:cNvCxnSpPr/>
      </xdr:nvCxnSpPr>
      <xdr:spPr>
        <a:xfrm flipV="1">
          <a:off x="3797300" y="6334760"/>
          <a:ext cx="838200" cy="79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61595</xdr:rowOff>
    </xdr:from>
    <xdr:ext cx="534670" cy="259080"/>
    <xdr:sp macro="" textlink="">
      <xdr:nvSpPr>
        <xdr:cNvPr id="64" name="人件費平均値テキスト"/>
        <xdr:cNvSpPr txBox="1"/>
      </xdr:nvSpPr>
      <xdr:spPr>
        <a:xfrm>
          <a:off x="4686300" y="60623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38735</xdr:rowOff>
    </xdr:from>
    <xdr:to xmlns:xdr="http://schemas.openxmlformats.org/drawingml/2006/spreadsheetDrawing">
      <xdr:col>24</xdr:col>
      <xdr:colOff>114300</xdr:colOff>
      <xdr:row>36</xdr:row>
      <xdr:rowOff>140335</xdr:rowOff>
    </xdr:to>
    <xdr:sp macro="" textlink="">
      <xdr:nvSpPr>
        <xdr:cNvPr id="65" name="フローチャート: 判断 64"/>
        <xdr:cNvSpPr/>
      </xdr:nvSpPr>
      <xdr:spPr>
        <a:xfrm>
          <a:off x="4584700" y="6210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70485</xdr:rowOff>
    </xdr:from>
    <xdr:to xmlns:xdr="http://schemas.openxmlformats.org/drawingml/2006/spreadsheetDrawing">
      <xdr:col>19</xdr:col>
      <xdr:colOff>177800</xdr:colOff>
      <xdr:row>37</xdr:row>
      <xdr:rowOff>97790</xdr:rowOff>
    </xdr:to>
    <xdr:cxnSp macro="">
      <xdr:nvCxnSpPr>
        <xdr:cNvPr id="66" name="直線コネクタ 65"/>
        <xdr:cNvCxnSpPr/>
      </xdr:nvCxnSpPr>
      <xdr:spPr>
        <a:xfrm flipV="1">
          <a:off x="2908300" y="641413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117475</xdr:rowOff>
    </xdr:from>
    <xdr:to xmlns:xdr="http://schemas.openxmlformats.org/drawingml/2006/spreadsheetDrawing">
      <xdr:col>20</xdr:col>
      <xdr:colOff>38100</xdr:colOff>
      <xdr:row>37</xdr:row>
      <xdr:rowOff>47625</xdr:rowOff>
    </xdr:to>
    <xdr:sp macro="" textlink="">
      <xdr:nvSpPr>
        <xdr:cNvPr id="67" name="フローチャート: 判断 66"/>
        <xdr:cNvSpPr/>
      </xdr:nvSpPr>
      <xdr:spPr>
        <a:xfrm>
          <a:off x="374650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64135</xdr:rowOff>
    </xdr:from>
    <xdr:ext cx="528955" cy="253365"/>
    <xdr:sp macro="" textlink="">
      <xdr:nvSpPr>
        <xdr:cNvPr id="68" name="テキスト ボックス 67"/>
        <xdr:cNvSpPr txBox="1"/>
      </xdr:nvSpPr>
      <xdr:spPr>
        <a:xfrm>
          <a:off x="3529965" y="60648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97790</xdr:rowOff>
    </xdr:from>
    <xdr:to xmlns:xdr="http://schemas.openxmlformats.org/drawingml/2006/spreadsheetDrawing">
      <xdr:col>15</xdr:col>
      <xdr:colOff>50800</xdr:colOff>
      <xdr:row>37</xdr:row>
      <xdr:rowOff>99060</xdr:rowOff>
    </xdr:to>
    <xdr:cxnSp macro="">
      <xdr:nvCxnSpPr>
        <xdr:cNvPr id="69" name="直線コネクタ 68"/>
        <xdr:cNvCxnSpPr/>
      </xdr:nvCxnSpPr>
      <xdr:spPr>
        <a:xfrm flipV="1">
          <a:off x="2019300" y="644144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145415</xdr:rowOff>
    </xdr:from>
    <xdr:to xmlns:xdr="http://schemas.openxmlformats.org/drawingml/2006/spreadsheetDrawing">
      <xdr:col>15</xdr:col>
      <xdr:colOff>101600</xdr:colOff>
      <xdr:row>37</xdr:row>
      <xdr:rowOff>75565</xdr:rowOff>
    </xdr:to>
    <xdr:sp macro="" textlink="">
      <xdr:nvSpPr>
        <xdr:cNvPr id="70" name="フローチャート: 判断 69"/>
        <xdr:cNvSpPr/>
      </xdr:nvSpPr>
      <xdr:spPr>
        <a:xfrm>
          <a:off x="2857500" y="631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92075</xdr:rowOff>
    </xdr:from>
    <xdr:ext cx="528955" cy="259080"/>
    <xdr:sp macro="" textlink="">
      <xdr:nvSpPr>
        <xdr:cNvPr id="71" name="テキスト ボックス 70"/>
        <xdr:cNvSpPr txBox="1"/>
      </xdr:nvSpPr>
      <xdr:spPr>
        <a:xfrm>
          <a:off x="2640965" y="60928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65,553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99060</xdr:rowOff>
    </xdr:from>
    <xdr:to xmlns:xdr="http://schemas.openxmlformats.org/drawingml/2006/spreadsheetDrawing">
      <xdr:col>10</xdr:col>
      <xdr:colOff>114300</xdr:colOff>
      <xdr:row>37</xdr:row>
      <xdr:rowOff>132715</xdr:rowOff>
    </xdr:to>
    <xdr:cxnSp macro="">
      <xdr:nvCxnSpPr>
        <xdr:cNvPr id="72" name="直線コネクタ 71"/>
        <xdr:cNvCxnSpPr/>
      </xdr:nvCxnSpPr>
      <xdr:spPr>
        <a:xfrm flipV="1">
          <a:off x="1130300" y="6442710"/>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153035</xdr:rowOff>
    </xdr:from>
    <xdr:to xmlns:xdr="http://schemas.openxmlformats.org/drawingml/2006/spreadsheetDrawing">
      <xdr:col>10</xdr:col>
      <xdr:colOff>165100</xdr:colOff>
      <xdr:row>37</xdr:row>
      <xdr:rowOff>83185</xdr:rowOff>
    </xdr:to>
    <xdr:sp macro="" textlink="">
      <xdr:nvSpPr>
        <xdr:cNvPr id="73" name="フローチャート: 判断 72"/>
        <xdr:cNvSpPr/>
      </xdr:nvSpPr>
      <xdr:spPr>
        <a:xfrm>
          <a:off x="1968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99695</xdr:rowOff>
    </xdr:from>
    <xdr:ext cx="528955" cy="253365"/>
    <xdr:sp macro="" textlink="">
      <xdr:nvSpPr>
        <xdr:cNvPr id="74" name="テキスト ボックス 73"/>
        <xdr:cNvSpPr txBox="1"/>
      </xdr:nvSpPr>
      <xdr:spPr>
        <a:xfrm>
          <a:off x="1751965" y="61004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4445</xdr:rowOff>
    </xdr:from>
    <xdr:to xmlns:xdr="http://schemas.openxmlformats.org/drawingml/2006/spreadsheetDrawing">
      <xdr:col>6</xdr:col>
      <xdr:colOff>38100</xdr:colOff>
      <xdr:row>37</xdr:row>
      <xdr:rowOff>106045</xdr:rowOff>
    </xdr:to>
    <xdr:sp macro="" textlink="">
      <xdr:nvSpPr>
        <xdr:cNvPr id="75" name="フローチャート: 判断 74"/>
        <xdr:cNvSpPr/>
      </xdr:nvSpPr>
      <xdr:spPr>
        <a:xfrm>
          <a:off x="10795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122555</xdr:rowOff>
    </xdr:from>
    <xdr:ext cx="528955" cy="253365"/>
    <xdr:sp macro="" textlink="">
      <xdr:nvSpPr>
        <xdr:cNvPr id="76" name="テキスト ボックス 75"/>
        <xdr:cNvSpPr txBox="1"/>
      </xdr:nvSpPr>
      <xdr:spPr>
        <a:xfrm>
          <a:off x="862965" y="612330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63,681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7" name="テキスト ボックス 76"/>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8" name="テキスト ボックス 77"/>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9" name="テキスト ボックス 78"/>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80" name="テキスト ボックス 79"/>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81" name="テキスト ボックス 80"/>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111760</xdr:rowOff>
    </xdr:from>
    <xdr:to xmlns:xdr="http://schemas.openxmlformats.org/drawingml/2006/spreadsheetDrawing">
      <xdr:col>24</xdr:col>
      <xdr:colOff>114300</xdr:colOff>
      <xdr:row>37</xdr:row>
      <xdr:rowOff>41910</xdr:rowOff>
    </xdr:to>
    <xdr:sp macro="" textlink="">
      <xdr:nvSpPr>
        <xdr:cNvPr id="82" name="楕円 81"/>
        <xdr:cNvSpPr/>
      </xdr:nvSpPr>
      <xdr:spPr>
        <a:xfrm>
          <a:off x="4584700" y="628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90170</xdr:rowOff>
    </xdr:from>
    <xdr:ext cx="534670" cy="259080"/>
    <xdr:sp macro="" textlink="">
      <xdr:nvSpPr>
        <xdr:cNvPr id="83" name="人件費該当値テキスト"/>
        <xdr:cNvSpPr txBox="1"/>
      </xdr:nvSpPr>
      <xdr:spPr>
        <a:xfrm>
          <a:off x="4686300" y="6262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67,582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19685</xdr:rowOff>
    </xdr:from>
    <xdr:to xmlns:xdr="http://schemas.openxmlformats.org/drawingml/2006/spreadsheetDrawing">
      <xdr:col>20</xdr:col>
      <xdr:colOff>38100</xdr:colOff>
      <xdr:row>37</xdr:row>
      <xdr:rowOff>121285</xdr:rowOff>
    </xdr:to>
    <xdr:sp macro="" textlink="">
      <xdr:nvSpPr>
        <xdr:cNvPr id="84" name="楕円 83"/>
        <xdr:cNvSpPr/>
      </xdr:nvSpPr>
      <xdr:spPr>
        <a:xfrm>
          <a:off x="3746500" y="636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112395</xdr:rowOff>
    </xdr:from>
    <xdr:ext cx="528955" cy="253365"/>
    <xdr:sp macro="" textlink="">
      <xdr:nvSpPr>
        <xdr:cNvPr id="85" name="テキスト ボックス 84"/>
        <xdr:cNvSpPr txBox="1"/>
      </xdr:nvSpPr>
      <xdr:spPr>
        <a:xfrm>
          <a:off x="3529965" y="64560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46355</xdr:rowOff>
    </xdr:from>
    <xdr:to xmlns:xdr="http://schemas.openxmlformats.org/drawingml/2006/spreadsheetDrawing">
      <xdr:col>15</xdr:col>
      <xdr:colOff>101600</xdr:colOff>
      <xdr:row>37</xdr:row>
      <xdr:rowOff>147955</xdr:rowOff>
    </xdr:to>
    <xdr:sp macro="" textlink="">
      <xdr:nvSpPr>
        <xdr:cNvPr id="86" name="楕円 85"/>
        <xdr:cNvSpPr/>
      </xdr:nvSpPr>
      <xdr:spPr>
        <a:xfrm>
          <a:off x="2857500" y="639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139065</xdr:rowOff>
    </xdr:from>
    <xdr:ext cx="528955" cy="259080"/>
    <xdr:sp macro="" textlink="">
      <xdr:nvSpPr>
        <xdr:cNvPr id="87" name="テキスト ボックス 86"/>
        <xdr:cNvSpPr txBox="1"/>
      </xdr:nvSpPr>
      <xdr:spPr>
        <a:xfrm>
          <a:off x="2640965" y="64827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48260</xdr:rowOff>
    </xdr:from>
    <xdr:to xmlns:xdr="http://schemas.openxmlformats.org/drawingml/2006/spreadsheetDrawing">
      <xdr:col>10</xdr:col>
      <xdr:colOff>165100</xdr:colOff>
      <xdr:row>37</xdr:row>
      <xdr:rowOff>149860</xdr:rowOff>
    </xdr:to>
    <xdr:sp macro="" textlink="">
      <xdr:nvSpPr>
        <xdr:cNvPr id="88" name="楕円 87"/>
        <xdr:cNvSpPr/>
      </xdr:nvSpPr>
      <xdr:spPr>
        <a:xfrm>
          <a:off x="19685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140970</xdr:rowOff>
    </xdr:from>
    <xdr:ext cx="528955" cy="259080"/>
    <xdr:sp macro="" textlink="">
      <xdr:nvSpPr>
        <xdr:cNvPr id="89" name="テキスト ボックス 88"/>
        <xdr:cNvSpPr txBox="1"/>
      </xdr:nvSpPr>
      <xdr:spPr>
        <a:xfrm>
          <a:off x="1751965" y="64846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81915</xdr:rowOff>
    </xdr:from>
    <xdr:to xmlns:xdr="http://schemas.openxmlformats.org/drawingml/2006/spreadsheetDrawing">
      <xdr:col>6</xdr:col>
      <xdr:colOff>38100</xdr:colOff>
      <xdr:row>38</xdr:row>
      <xdr:rowOff>12065</xdr:rowOff>
    </xdr:to>
    <xdr:sp macro="" textlink="">
      <xdr:nvSpPr>
        <xdr:cNvPr id="90" name="楕円 89"/>
        <xdr:cNvSpPr/>
      </xdr:nvSpPr>
      <xdr:spPr>
        <a:xfrm>
          <a:off x="1079500" y="642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3175</xdr:rowOff>
    </xdr:from>
    <xdr:ext cx="528955" cy="259080"/>
    <xdr:sp macro="" textlink="">
      <xdr:nvSpPr>
        <xdr:cNvPr id="91" name="テキスト ボックス 90"/>
        <xdr:cNvSpPr txBox="1"/>
      </xdr:nvSpPr>
      <xdr:spPr>
        <a:xfrm>
          <a:off x="862965" y="65182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58,939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4170" cy="219710"/>
    <xdr:sp macro="" textlink="">
      <xdr:nvSpPr>
        <xdr:cNvPr id="100" name="テキスト ボックス 99"/>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101" name="直線コネクタ 100"/>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111760</xdr:rowOff>
    </xdr:from>
    <xdr:ext cx="243205" cy="253365"/>
    <xdr:sp macro="" textlink="">
      <xdr:nvSpPr>
        <xdr:cNvPr id="102" name="テキスト ボックス 101"/>
        <xdr:cNvSpPr txBox="1"/>
      </xdr:nvSpPr>
      <xdr:spPr>
        <a:xfrm>
          <a:off x="513080" y="10398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103" name="直線コネクタ 102"/>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57</xdr:row>
      <xdr:rowOff>168910</xdr:rowOff>
    </xdr:from>
    <xdr:ext cx="531495" cy="253365"/>
    <xdr:sp macro="" textlink="">
      <xdr:nvSpPr>
        <xdr:cNvPr id="104" name="テキスト ボックス 103"/>
        <xdr:cNvSpPr txBox="1"/>
      </xdr:nvSpPr>
      <xdr:spPr>
        <a:xfrm>
          <a:off x="230505" y="99415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5" name="直線コネクタ 104"/>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55</xdr:row>
      <xdr:rowOff>54610</xdr:rowOff>
    </xdr:from>
    <xdr:ext cx="589915" cy="253365"/>
    <xdr:sp macro="" textlink="">
      <xdr:nvSpPr>
        <xdr:cNvPr id="106" name="テキスト ボックス 105"/>
        <xdr:cNvSpPr txBox="1"/>
      </xdr:nvSpPr>
      <xdr:spPr>
        <a:xfrm>
          <a:off x="166370" y="9484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7" name="直線コネクタ 106"/>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52</xdr:row>
      <xdr:rowOff>111760</xdr:rowOff>
    </xdr:from>
    <xdr:ext cx="589915" cy="253365"/>
    <xdr:sp macro="" textlink="">
      <xdr:nvSpPr>
        <xdr:cNvPr id="108" name="テキスト ボックス 107"/>
        <xdr:cNvSpPr txBox="1"/>
      </xdr:nvSpPr>
      <xdr:spPr>
        <a:xfrm>
          <a:off x="166370" y="9027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9" name="直線コネクタ 108"/>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168910</xdr:rowOff>
    </xdr:from>
    <xdr:ext cx="589915" cy="253365"/>
    <xdr:sp macro="" textlink="">
      <xdr:nvSpPr>
        <xdr:cNvPr id="110" name="テキスト ボックス 109"/>
        <xdr:cNvSpPr txBox="1"/>
      </xdr:nvSpPr>
      <xdr:spPr>
        <a:xfrm>
          <a:off x="166370" y="8569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9915" cy="253365"/>
    <xdr:sp macro="" textlink="">
      <xdr:nvSpPr>
        <xdr:cNvPr id="112" name="テキスト ボックス 111"/>
        <xdr:cNvSpPr txBox="1"/>
      </xdr:nvSpPr>
      <xdr:spPr>
        <a:xfrm>
          <a:off x="166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125730</xdr:rowOff>
    </xdr:from>
    <xdr:to xmlns:xdr="http://schemas.openxmlformats.org/drawingml/2006/spreadsheetDrawing">
      <xdr:col>24</xdr:col>
      <xdr:colOff>62865</xdr:colOff>
      <xdr:row>59</xdr:row>
      <xdr:rowOff>19685</xdr:rowOff>
    </xdr:to>
    <xdr:cxnSp macro="">
      <xdr:nvCxnSpPr>
        <xdr:cNvPr id="114" name="直線コネクタ 113"/>
        <xdr:cNvCxnSpPr/>
      </xdr:nvCxnSpPr>
      <xdr:spPr>
        <a:xfrm flipV="1">
          <a:off x="4633595" y="8698230"/>
          <a:ext cx="1270" cy="1437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23495</xdr:rowOff>
    </xdr:from>
    <xdr:ext cx="534670" cy="259080"/>
    <xdr:sp macro="" textlink="">
      <xdr:nvSpPr>
        <xdr:cNvPr id="115" name="物件費最小値テキスト"/>
        <xdr:cNvSpPr txBox="1"/>
      </xdr:nvSpPr>
      <xdr:spPr>
        <a:xfrm>
          <a:off x="4686300" y="101390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44,383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19685</xdr:rowOff>
    </xdr:from>
    <xdr:to xmlns:xdr="http://schemas.openxmlformats.org/drawingml/2006/spreadsheetDrawing">
      <xdr:col>24</xdr:col>
      <xdr:colOff>152400</xdr:colOff>
      <xdr:row>59</xdr:row>
      <xdr:rowOff>19685</xdr:rowOff>
    </xdr:to>
    <xdr:cxnSp macro="">
      <xdr:nvCxnSpPr>
        <xdr:cNvPr id="116" name="直線コネクタ 115"/>
        <xdr:cNvCxnSpPr/>
      </xdr:nvCxnSpPr>
      <xdr:spPr>
        <a:xfrm>
          <a:off x="4546600" y="101352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72390</xdr:rowOff>
    </xdr:from>
    <xdr:ext cx="598805" cy="259080"/>
    <xdr:sp macro="" textlink="">
      <xdr:nvSpPr>
        <xdr:cNvPr id="117" name="物件費最大値テキスト"/>
        <xdr:cNvSpPr txBox="1"/>
      </xdr:nvSpPr>
      <xdr:spPr>
        <a:xfrm>
          <a:off x="4686300" y="84734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201,498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125730</xdr:rowOff>
    </xdr:from>
    <xdr:to xmlns:xdr="http://schemas.openxmlformats.org/drawingml/2006/spreadsheetDrawing">
      <xdr:col>24</xdr:col>
      <xdr:colOff>152400</xdr:colOff>
      <xdr:row>50</xdr:row>
      <xdr:rowOff>125730</xdr:rowOff>
    </xdr:to>
    <xdr:cxnSp macro="">
      <xdr:nvCxnSpPr>
        <xdr:cNvPr id="118" name="直線コネクタ 117"/>
        <xdr:cNvCxnSpPr/>
      </xdr:nvCxnSpPr>
      <xdr:spPr>
        <a:xfrm>
          <a:off x="4546600" y="86982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81915</xdr:rowOff>
    </xdr:from>
    <xdr:to xmlns:xdr="http://schemas.openxmlformats.org/drawingml/2006/spreadsheetDrawing">
      <xdr:col>24</xdr:col>
      <xdr:colOff>63500</xdr:colOff>
      <xdr:row>57</xdr:row>
      <xdr:rowOff>146050</xdr:rowOff>
    </xdr:to>
    <xdr:cxnSp macro="">
      <xdr:nvCxnSpPr>
        <xdr:cNvPr id="119" name="直線コネクタ 118"/>
        <xdr:cNvCxnSpPr/>
      </xdr:nvCxnSpPr>
      <xdr:spPr>
        <a:xfrm flipV="1">
          <a:off x="3797300" y="9854565"/>
          <a:ext cx="8382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22860</xdr:rowOff>
    </xdr:from>
    <xdr:ext cx="534670" cy="259080"/>
    <xdr:sp macro="" textlink="">
      <xdr:nvSpPr>
        <xdr:cNvPr id="120" name="物件費平均値テキスト"/>
        <xdr:cNvSpPr txBox="1"/>
      </xdr:nvSpPr>
      <xdr:spPr>
        <a:xfrm>
          <a:off x="4686300" y="97955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73,642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44450</xdr:rowOff>
    </xdr:from>
    <xdr:to xmlns:xdr="http://schemas.openxmlformats.org/drawingml/2006/spreadsheetDrawing">
      <xdr:col>24</xdr:col>
      <xdr:colOff>114300</xdr:colOff>
      <xdr:row>57</xdr:row>
      <xdr:rowOff>146050</xdr:rowOff>
    </xdr:to>
    <xdr:sp macro="" textlink="">
      <xdr:nvSpPr>
        <xdr:cNvPr id="121" name="フローチャート: 判断 120"/>
        <xdr:cNvSpPr/>
      </xdr:nvSpPr>
      <xdr:spPr>
        <a:xfrm>
          <a:off x="45847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132715</xdr:rowOff>
    </xdr:from>
    <xdr:to xmlns:xdr="http://schemas.openxmlformats.org/drawingml/2006/spreadsheetDrawing">
      <xdr:col>19</xdr:col>
      <xdr:colOff>177800</xdr:colOff>
      <xdr:row>57</xdr:row>
      <xdr:rowOff>146050</xdr:rowOff>
    </xdr:to>
    <xdr:cxnSp macro="">
      <xdr:nvCxnSpPr>
        <xdr:cNvPr id="122" name="直線コネクタ 121"/>
        <xdr:cNvCxnSpPr/>
      </xdr:nvCxnSpPr>
      <xdr:spPr>
        <a:xfrm>
          <a:off x="2908300" y="990536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63500</xdr:rowOff>
    </xdr:from>
    <xdr:to xmlns:xdr="http://schemas.openxmlformats.org/drawingml/2006/spreadsheetDrawing">
      <xdr:col>20</xdr:col>
      <xdr:colOff>38100</xdr:colOff>
      <xdr:row>57</xdr:row>
      <xdr:rowOff>165100</xdr:rowOff>
    </xdr:to>
    <xdr:sp macro="" textlink="">
      <xdr:nvSpPr>
        <xdr:cNvPr id="123" name="フローチャート: 判断 122"/>
        <xdr:cNvSpPr/>
      </xdr:nvSpPr>
      <xdr:spPr>
        <a:xfrm>
          <a:off x="3746500" y="983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10160</xdr:rowOff>
    </xdr:from>
    <xdr:ext cx="528955" cy="259080"/>
    <xdr:sp macro="" textlink="">
      <xdr:nvSpPr>
        <xdr:cNvPr id="124" name="テキスト ボックス 123"/>
        <xdr:cNvSpPr txBox="1"/>
      </xdr:nvSpPr>
      <xdr:spPr>
        <a:xfrm>
          <a:off x="3529965" y="96113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71,547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132715</xdr:rowOff>
    </xdr:from>
    <xdr:to xmlns:xdr="http://schemas.openxmlformats.org/drawingml/2006/spreadsheetDrawing">
      <xdr:col>15</xdr:col>
      <xdr:colOff>50800</xdr:colOff>
      <xdr:row>57</xdr:row>
      <xdr:rowOff>132715</xdr:rowOff>
    </xdr:to>
    <xdr:cxnSp macro="">
      <xdr:nvCxnSpPr>
        <xdr:cNvPr id="125" name="直線コネクタ 124"/>
        <xdr:cNvCxnSpPr/>
      </xdr:nvCxnSpPr>
      <xdr:spPr>
        <a:xfrm>
          <a:off x="2019300" y="990536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42545</xdr:rowOff>
    </xdr:from>
    <xdr:to xmlns:xdr="http://schemas.openxmlformats.org/drawingml/2006/spreadsheetDrawing">
      <xdr:col>15</xdr:col>
      <xdr:colOff>101600</xdr:colOff>
      <xdr:row>57</xdr:row>
      <xdr:rowOff>144145</xdr:rowOff>
    </xdr:to>
    <xdr:sp macro="" textlink="">
      <xdr:nvSpPr>
        <xdr:cNvPr id="126" name="フローチャート: 判断 125"/>
        <xdr:cNvSpPr/>
      </xdr:nvSpPr>
      <xdr:spPr>
        <a:xfrm>
          <a:off x="2857500" y="981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55</xdr:row>
      <xdr:rowOff>160655</xdr:rowOff>
    </xdr:from>
    <xdr:ext cx="528955" cy="259080"/>
    <xdr:sp macro="" textlink="">
      <xdr:nvSpPr>
        <xdr:cNvPr id="127" name="テキスト ボックス 126"/>
        <xdr:cNvSpPr txBox="1"/>
      </xdr:nvSpPr>
      <xdr:spPr>
        <a:xfrm>
          <a:off x="2640965" y="95904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132715</xdr:rowOff>
    </xdr:from>
    <xdr:to xmlns:xdr="http://schemas.openxmlformats.org/drawingml/2006/spreadsheetDrawing">
      <xdr:col>10</xdr:col>
      <xdr:colOff>114300</xdr:colOff>
      <xdr:row>58</xdr:row>
      <xdr:rowOff>6350</xdr:rowOff>
    </xdr:to>
    <xdr:cxnSp macro="">
      <xdr:nvCxnSpPr>
        <xdr:cNvPr id="128" name="直線コネクタ 127"/>
        <xdr:cNvCxnSpPr/>
      </xdr:nvCxnSpPr>
      <xdr:spPr>
        <a:xfrm flipV="1">
          <a:off x="1130300" y="990536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86360</xdr:rowOff>
    </xdr:from>
    <xdr:to xmlns:xdr="http://schemas.openxmlformats.org/drawingml/2006/spreadsheetDrawing">
      <xdr:col>10</xdr:col>
      <xdr:colOff>165100</xdr:colOff>
      <xdr:row>58</xdr:row>
      <xdr:rowOff>15875</xdr:rowOff>
    </xdr:to>
    <xdr:sp macro="" textlink="">
      <xdr:nvSpPr>
        <xdr:cNvPr id="129" name="フローチャート: 判断 128"/>
        <xdr:cNvSpPr/>
      </xdr:nvSpPr>
      <xdr:spPr>
        <a:xfrm>
          <a:off x="1968500" y="98590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6985</xdr:rowOff>
    </xdr:from>
    <xdr:ext cx="528955" cy="253365"/>
    <xdr:sp macro="" textlink="">
      <xdr:nvSpPr>
        <xdr:cNvPr id="130" name="テキスト ボックス 129"/>
        <xdr:cNvSpPr txBox="1"/>
      </xdr:nvSpPr>
      <xdr:spPr>
        <a:xfrm>
          <a:off x="1751965" y="99510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137160</xdr:rowOff>
    </xdr:from>
    <xdr:to xmlns:xdr="http://schemas.openxmlformats.org/drawingml/2006/spreadsheetDrawing">
      <xdr:col>6</xdr:col>
      <xdr:colOff>38100</xdr:colOff>
      <xdr:row>58</xdr:row>
      <xdr:rowOff>67310</xdr:rowOff>
    </xdr:to>
    <xdr:sp macro="" textlink="">
      <xdr:nvSpPr>
        <xdr:cNvPr id="131" name="フローチャート: 判断 130"/>
        <xdr:cNvSpPr/>
      </xdr:nvSpPr>
      <xdr:spPr>
        <a:xfrm>
          <a:off x="1079500" y="9909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58420</xdr:rowOff>
    </xdr:from>
    <xdr:ext cx="528955" cy="259080"/>
    <xdr:sp macro="" textlink="">
      <xdr:nvSpPr>
        <xdr:cNvPr id="132" name="テキスト ボックス 131"/>
        <xdr:cNvSpPr txBox="1"/>
      </xdr:nvSpPr>
      <xdr:spPr>
        <a:xfrm>
          <a:off x="862965" y="100025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31115</xdr:rowOff>
    </xdr:from>
    <xdr:to xmlns:xdr="http://schemas.openxmlformats.org/drawingml/2006/spreadsheetDrawing">
      <xdr:col>24</xdr:col>
      <xdr:colOff>114300</xdr:colOff>
      <xdr:row>57</xdr:row>
      <xdr:rowOff>132715</xdr:rowOff>
    </xdr:to>
    <xdr:sp macro="" textlink="">
      <xdr:nvSpPr>
        <xdr:cNvPr id="138" name="楕円 137"/>
        <xdr:cNvSpPr/>
      </xdr:nvSpPr>
      <xdr:spPr>
        <a:xfrm>
          <a:off x="4584700" y="980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53975</xdr:rowOff>
    </xdr:from>
    <xdr:ext cx="534670" cy="253365"/>
    <xdr:sp macro="" textlink="">
      <xdr:nvSpPr>
        <xdr:cNvPr id="139" name="物件費該当値テキスト"/>
        <xdr:cNvSpPr txBox="1"/>
      </xdr:nvSpPr>
      <xdr:spPr>
        <a:xfrm>
          <a:off x="4686300" y="96551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95250</xdr:rowOff>
    </xdr:from>
    <xdr:to xmlns:xdr="http://schemas.openxmlformats.org/drawingml/2006/spreadsheetDrawing">
      <xdr:col>20</xdr:col>
      <xdr:colOff>38100</xdr:colOff>
      <xdr:row>58</xdr:row>
      <xdr:rowOff>25400</xdr:rowOff>
    </xdr:to>
    <xdr:sp macro="" textlink="">
      <xdr:nvSpPr>
        <xdr:cNvPr id="140" name="楕円 139"/>
        <xdr:cNvSpPr/>
      </xdr:nvSpPr>
      <xdr:spPr>
        <a:xfrm>
          <a:off x="37465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16510</xdr:rowOff>
    </xdr:from>
    <xdr:ext cx="528955" cy="259080"/>
    <xdr:sp macro="" textlink="">
      <xdr:nvSpPr>
        <xdr:cNvPr id="141" name="テキスト ボックス 140"/>
        <xdr:cNvSpPr txBox="1"/>
      </xdr:nvSpPr>
      <xdr:spPr>
        <a:xfrm>
          <a:off x="3529965" y="99606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68,046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81915</xdr:rowOff>
    </xdr:from>
    <xdr:to xmlns:xdr="http://schemas.openxmlformats.org/drawingml/2006/spreadsheetDrawing">
      <xdr:col>15</xdr:col>
      <xdr:colOff>101600</xdr:colOff>
      <xdr:row>58</xdr:row>
      <xdr:rowOff>12065</xdr:rowOff>
    </xdr:to>
    <xdr:sp macro="" textlink="">
      <xdr:nvSpPr>
        <xdr:cNvPr id="142" name="楕円 141"/>
        <xdr:cNvSpPr/>
      </xdr:nvSpPr>
      <xdr:spPr>
        <a:xfrm>
          <a:off x="2857500" y="98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3175</xdr:rowOff>
    </xdr:from>
    <xdr:ext cx="528955" cy="259080"/>
    <xdr:sp macro="" textlink="">
      <xdr:nvSpPr>
        <xdr:cNvPr id="143" name="テキスト ボックス 142"/>
        <xdr:cNvSpPr txBox="1"/>
      </xdr:nvSpPr>
      <xdr:spPr>
        <a:xfrm>
          <a:off x="2640965" y="99472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81915</xdr:rowOff>
    </xdr:from>
    <xdr:to xmlns:xdr="http://schemas.openxmlformats.org/drawingml/2006/spreadsheetDrawing">
      <xdr:col>10</xdr:col>
      <xdr:colOff>165100</xdr:colOff>
      <xdr:row>58</xdr:row>
      <xdr:rowOff>12065</xdr:rowOff>
    </xdr:to>
    <xdr:sp macro="" textlink="">
      <xdr:nvSpPr>
        <xdr:cNvPr id="144" name="楕円 143"/>
        <xdr:cNvSpPr/>
      </xdr:nvSpPr>
      <xdr:spPr>
        <a:xfrm>
          <a:off x="1968500" y="98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29210</xdr:rowOff>
    </xdr:from>
    <xdr:ext cx="528955" cy="253365"/>
    <xdr:sp macro="" textlink="">
      <xdr:nvSpPr>
        <xdr:cNvPr id="145" name="テキスト ボックス 144"/>
        <xdr:cNvSpPr txBox="1"/>
      </xdr:nvSpPr>
      <xdr:spPr>
        <a:xfrm>
          <a:off x="1751965" y="96304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127000</xdr:rowOff>
    </xdr:from>
    <xdr:to xmlns:xdr="http://schemas.openxmlformats.org/drawingml/2006/spreadsheetDrawing">
      <xdr:col>6</xdr:col>
      <xdr:colOff>38100</xdr:colOff>
      <xdr:row>58</xdr:row>
      <xdr:rowOff>57150</xdr:rowOff>
    </xdr:to>
    <xdr:sp macro="" textlink="">
      <xdr:nvSpPr>
        <xdr:cNvPr id="146" name="楕円 145"/>
        <xdr:cNvSpPr/>
      </xdr:nvSpPr>
      <xdr:spPr>
        <a:xfrm>
          <a:off x="1079500" y="989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73660</xdr:rowOff>
    </xdr:from>
    <xdr:ext cx="528955" cy="259080"/>
    <xdr:sp macro="" textlink="">
      <xdr:nvSpPr>
        <xdr:cNvPr id="147" name="テキスト ボックス 146"/>
        <xdr:cNvSpPr txBox="1"/>
      </xdr:nvSpPr>
      <xdr:spPr>
        <a:xfrm>
          <a:off x="862965" y="96748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4170" cy="219710"/>
    <xdr:sp macro="" textlink="">
      <xdr:nvSpPr>
        <xdr:cNvPr id="156" name="テキスト ボックス 155"/>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8" name="直線コネクタ 157"/>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3205" cy="253365"/>
    <xdr:sp macro="" textlink="">
      <xdr:nvSpPr>
        <xdr:cNvPr id="159" name="テキスト ボックス 158"/>
        <xdr:cNvSpPr txBox="1"/>
      </xdr:nvSpPr>
      <xdr:spPr>
        <a:xfrm>
          <a:off x="513080" y="13370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0" name="直線コネクタ 159"/>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54610</xdr:rowOff>
    </xdr:from>
    <xdr:ext cx="531495" cy="253365"/>
    <xdr:sp macro="" textlink="">
      <xdr:nvSpPr>
        <xdr:cNvPr id="161" name="テキスト ボックス 160"/>
        <xdr:cNvSpPr txBox="1"/>
      </xdr:nvSpPr>
      <xdr:spPr>
        <a:xfrm>
          <a:off x="230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2" name="直線コネクタ 161"/>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111760</xdr:rowOff>
    </xdr:from>
    <xdr:ext cx="531495" cy="253365"/>
    <xdr:sp macro="" textlink="">
      <xdr:nvSpPr>
        <xdr:cNvPr id="163" name="テキスト ボックス 162"/>
        <xdr:cNvSpPr txBox="1"/>
      </xdr:nvSpPr>
      <xdr:spPr>
        <a:xfrm>
          <a:off x="230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4" name="直線コネクタ 163"/>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168910</xdr:rowOff>
    </xdr:from>
    <xdr:ext cx="531495" cy="253365"/>
    <xdr:sp macro="" textlink="">
      <xdr:nvSpPr>
        <xdr:cNvPr id="165" name="テキスト ボックス 164"/>
        <xdr:cNvSpPr txBox="1"/>
      </xdr:nvSpPr>
      <xdr:spPr>
        <a:xfrm>
          <a:off x="230505" y="11998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1495" cy="253365"/>
    <xdr:sp macro="" textlink="">
      <xdr:nvSpPr>
        <xdr:cNvPr id="167" name="テキスト ボックス 166"/>
        <xdr:cNvSpPr txBox="1"/>
      </xdr:nvSpPr>
      <xdr:spPr>
        <a:xfrm>
          <a:off x="230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2540</xdr:rowOff>
    </xdr:from>
    <xdr:to xmlns:xdr="http://schemas.openxmlformats.org/drawingml/2006/spreadsheetDrawing">
      <xdr:col>24</xdr:col>
      <xdr:colOff>62865</xdr:colOff>
      <xdr:row>78</xdr:row>
      <xdr:rowOff>117475</xdr:rowOff>
    </xdr:to>
    <xdr:cxnSp macro="">
      <xdr:nvCxnSpPr>
        <xdr:cNvPr id="169" name="直線コネクタ 168"/>
        <xdr:cNvCxnSpPr/>
      </xdr:nvCxnSpPr>
      <xdr:spPr>
        <a:xfrm flipV="1">
          <a:off x="4633595" y="12346940"/>
          <a:ext cx="1270" cy="1143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121285</xdr:rowOff>
    </xdr:from>
    <xdr:ext cx="378460" cy="253365"/>
    <xdr:sp macro="" textlink="">
      <xdr:nvSpPr>
        <xdr:cNvPr id="170" name="維持補修費最小値テキスト"/>
        <xdr:cNvSpPr txBox="1"/>
      </xdr:nvSpPr>
      <xdr:spPr>
        <a:xfrm>
          <a:off x="4686300" y="1349438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117475</xdr:rowOff>
    </xdr:from>
    <xdr:to xmlns:xdr="http://schemas.openxmlformats.org/drawingml/2006/spreadsheetDrawing">
      <xdr:col>24</xdr:col>
      <xdr:colOff>152400</xdr:colOff>
      <xdr:row>78</xdr:row>
      <xdr:rowOff>117475</xdr:rowOff>
    </xdr:to>
    <xdr:cxnSp macro="">
      <xdr:nvCxnSpPr>
        <xdr:cNvPr id="171" name="直線コネクタ 170"/>
        <xdr:cNvCxnSpPr/>
      </xdr:nvCxnSpPr>
      <xdr:spPr>
        <a:xfrm>
          <a:off x="4546600" y="13490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120650</xdr:rowOff>
    </xdr:from>
    <xdr:ext cx="534670" cy="253365"/>
    <xdr:sp macro="" textlink="">
      <xdr:nvSpPr>
        <xdr:cNvPr id="172" name="維持補修費最大値テキスト"/>
        <xdr:cNvSpPr txBox="1"/>
      </xdr:nvSpPr>
      <xdr:spPr>
        <a:xfrm>
          <a:off x="4686300" y="121221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25,505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72</xdr:row>
      <xdr:rowOff>2540</xdr:rowOff>
    </xdr:from>
    <xdr:to xmlns:xdr="http://schemas.openxmlformats.org/drawingml/2006/spreadsheetDrawing">
      <xdr:col>24</xdr:col>
      <xdr:colOff>152400</xdr:colOff>
      <xdr:row>72</xdr:row>
      <xdr:rowOff>2540</xdr:rowOff>
    </xdr:to>
    <xdr:cxnSp macro="">
      <xdr:nvCxnSpPr>
        <xdr:cNvPr id="173" name="直線コネクタ 172"/>
        <xdr:cNvCxnSpPr/>
      </xdr:nvCxnSpPr>
      <xdr:spPr>
        <a:xfrm>
          <a:off x="4546600" y="12346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116840</xdr:rowOff>
    </xdr:from>
    <xdr:to xmlns:xdr="http://schemas.openxmlformats.org/drawingml/2006/spreadsheetDrawing">
      <xdr:col>24</xdr:col>
      <xdr:colOff>63500</xdr:colOff>
      <xdr:row>77</xdr:row>
      <xdr:rowOff>167640</xdr:rowOff>
    </xdr:to>
    <xdr:cxnSp macro="">
      <xdr:nvCxnSpPr>
        <xdr:cNvPr id="174" name="直線コネクタ 173"/>
        <xdr:cNvCxnSpPr/>
      </xdr:nvCxnSpPr>
      <xdr:spPr>
        <a:xfrm flipV="1">
          <a:off x="3797300" y="13318490"/>
          <a:ext cx="8382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85090</xdr:rowOff>
    </xdr:from>
    <xdr:ext cx="469900" cy="259080"/>
    <xdr:sp macro="" textlink="">
      <xdr:nvSpPr>
        <xdr:cNvPr id="175" name="維持補修費平均値テキスト"/>
        <xdr:cNvSpPr txBox="1"/>
      </xdr:nvSpPr>
      <xdr:spPr>
        <a:xfrm>
          <a:off x="4686300" y="131152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62230</xdr:rowOff>
    </xdr:from>
    <xdr:to xmlns:xdr="http://schemas.openxmlformats.org/drawingml/2006/spreadsheetDrawing">
      <xdr:col>24</xdr:col>
      <xdr:colOff>114300</xdr:colOff>
      <xdr:row>77</xdr:row>
      <xdr:rowOff>163830</xdr:rowOff>
    </xdr:to>
    <xdr:sp macro="" textlink="">
      <xdr:nvSpPr>
        <xdr:cNvPr id="176" name="フローチャート: 判断 175"/>
        <xdr:cNvSpPr/>
      </xdr:nvSpPr>
      <xdr:spPr>
        <a:xfrm>
          <a:off x="4584700" y="1326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129540</xdr:rowOff>
    </xdr:from>
    <xdr:to xmlns:xdr="http://schemas.openxmlformats.org/drawingml/2006/spreadsheetDrawing">
      <xdr:col>19</xdr:col>
      <xdr:colOff>177800</xdr:colOff>
      <xdr:row>77</xdr:row>
      <xdr:rowOff>167640</xdr:rowOff>
    </xdr:to>
    <xdr:cxnSp macro="">
      <xdr:nvCxnSpPr>
        <xdr:cNvPr id="177" name="直線コネクタ 176"/>
        <xdr:cNvCxnSpPr/>
      </xdr:nvCxnSpPr>
      <xdr:spPr>
        <a:xfrm>
          <a:off x="2908300" y="1333119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65405</xdr:rowOff>
    </xdr:from>
    <xdr:to xmlns:xdr="http://schemas.openxmlformats.org/drawingml/2006/spreadsheetDrawing">
      <xdr:col>20</xdr:col>
      <xdr:colOff>38100</xdr:colOff>
      <xdr:row>77</xdr:row>
      <xdr:rowOff>167005</xdr:rowOff>
    </xdr:to>
    <xdr:sp macro="" textlink="">
      <xdr:nvSpPr>
        <xdr:cNvPr id="178" name="フローチャート: 判断 177"/>
        <xdr:cNvSpPr/>
      </xdr:nvSpPr>
      <xdr:spPr>
        <a:xfrm>
          <a:off x="3746500" y="1326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12065</xdr:rowOff>
    </xdr:from>
    <xdr:ext cx="464185" cy="259080"/>
    <xdr:sp macro="" textlink="">
      <xdr:nvSpPr>
        <xdr:cNvPr id="179" name="テキスト ボックス 178"/>
        <xdr:cNvSpPr txBox="1"/>
      </xdr:nvSpPr>
      <xdr:spPr>
        <a:xfrm>
          <a:off x="3562350" y="1304226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129540</xdr:rowOff>
    </xdr:from>
    <xdr:to xmlns:xdr="http://schemas.openxmlformats.org/drawingml/2006/spreadsheetDrawing">
      <xdr:col>15</xdr:col>
      <xdr:colOff>50800</xdr:colOff>
      <xdr:row>77</xdr:row>
      <xdr:rowOff>144780</xdr:rowOff>
    </xdr:to>
    <xdr:cxnSp macro="">
      <xdr:nvCxnSpPr>
        <xdr:cNvPr id="180" name="直線コネクタ 179"/>
        <xdr:cNvCxnSpPr/>
      </xdr:nvCxnSpPr>
      <xdr:spPr>
        <a:xfrm flipV="1">
          <a:off x="2019300" y="1333119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68580</xdr:rowOff>
    </xdr:from>
    <xdr:to xmlns:xdr="http://schemas.openxmlformats.org/drawingml/2006/spreadsheetDrawing">
      <xdr:col>15</xdr:col>
      <xdr:colOff>101600</xdr:colOff>
      <xdr:row>77</xdr:row>
      <xdr:rowOff>170180</xdr:rowOff>
    </xdr:to>
    <xdr:sp macro="" textlink="">
      <xdr:nvSpPr>
        <xdr:cNvPr id="181" name="フローチャート: 判断 180"/>
        <xdr:cNvSpPr/>
      </xdr:nvSpPr>
      <xdr:spPr>
        <a:xfrm>
          <a:off x="2857500" y="1327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76</xdr:row>
      <xdr:rowOff>15240</xdr:rowOff>
    </xdr:from>
    <xdr:ext cx="464185" cy="259080"/>
    <xdr:sp macro="" textlink="">
      <xdr:nvSpPr>
        <xdr:cNvPr id="182" name="テキスト ボックス 181"/>
        <xdr:cNvSpPr txBox="1"/>
      </xdr:nvSpPr>
      <xdr:spPr>
        <a:xfrm>
          <a:off x="2673350" y="130454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144780</xdr:rowOff>
    </xdr:from>
    <xdr:to xmlns:xdr="http://schemas.openxmlformats.org/drawingml/2006/spreadsheetDrawing">
      <xdr:col>10</xdr:col>
      <xdr:colOff>114300</xdr:colOff>
      <xdr:row>77</xdr:row>
      <xdr:rowOff>160020</xdr:rowOff>
    </xdr:to>
    <xdr:cxnSp macro="">
      <xdr:nvCxnSpPr>
        <xdr:cNvPr id="183" name="直線コネクタ 182"/>
        <xdr:cNvCxnSpPr/>
      </xdr:nvCxnSpPr>
      <xdr:spPr>
        <a:xfrm flipV="1">
          <a:off x="1130300" y="1334643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73660</xdr:rowOff>
    </xdr:from>
    <xdr:to xmlns:xdr="http://schemas.openxmlformats.org/drawingml/2006/spreadsheetDrawing">
      <xdr:col>10</xdr:col>
      <xdr:colOff>165100</xdr:colOff>
      <xdr:row>78</xdr:row>
      <xdr:rowOff>3810</xdr:rowOff>
    </xdr:to>
    <xdr:sp macro="" textlink="">
      <xdr:nvSpPr>
        <xdr:cNvPr id="184" name="フローチャート: 判断 183"/>
        <xdr:cNvSpPr/>
      </xdr:nvSpPr>
      <xdr:spPr>
        <a:xfrm>
          <a:off x="1968500" y="1327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76</xdr:row>
      <xdr:rowOff>20320</xdr:rowOff>
    </xdr:from>
    <xdr:ext cx="464185" cy="253365"/>
    <xdr:sp macro="" textlink="">
      <xdr:nvSpPr>
        <xdr:cNvPr id="185" name="テキスト ボックス 184"/>
        <xdr:cNvSpPr txBox="1"/>
      </xdr:nvSpPr>
      <xdr:spPr>
        <a:xfrm>
          <a:off x="1784350" y="1305052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74930</xdr:rowOff>
    </xdr:from>
    <xdr:to xmlns:xdr="http://schemas.openxmlformats.org/drawingml/2006/spreadsheetDrawing">
      <xdr:col>6</xdr:col>
      <xdr:colOff>38100</xdr:colOff>
      <xdr:row>78</xdr:row>
      <xdr:rowOff>5080</xdr:rowOff>
    </xdr:to>
    <xdr:sp macro="" textlink="">
      <xdr:nvSpPr>
        <xdr:cNvPr id="186" name="フローチャート: 判断 185"/>
        <xdr:cNvSpPr/>
      </xdr:nvSpPr>
      <xdr:spPr>
        <a:xfrm>
          <a:off x="1079500" y="1327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76</xdr:row>
      <xdr:rowOff>21590</xdr:rowOff>
    </xdr:from>
    <xdr:ext cx="464185" cy="259080"/>
    <xdr:sp macro="" textlink="">
      <xdr:nvSpPr>
        <xdr:cNvPr id="187" name="テキスト ボックス 186"/>
        <xdr:cNvSpPr txBox="1"/>
      </xdr:nvSpPr>
      <xdr:spPr>
        <a:xfrm>
          <a:off x="895350" y="1305179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66040</xdr:rowOff>
    </xdr:from>
    <xdr:to xmlns:xdr="http://schemas.openxmlformats.org/drawingml/2006/spreadsheetDrawing">
      <xdr:col>24</xdr:col>
      <xdr:colOff>114300</xdr:colOff>
      <xdr:row>77</xdr:row>
      <xdr:rowOff>167640</xdr:rowOff>
    </xdr:to>
    <xdr:sp macro="" textlink="">
      <xdr:nvSpPr>
        <xdr:cNvPr id="193" name="楕円 192"/>
        <xdr:cNvSpPr/>
      </xdr:nvSpPr>
      <xdr:spPr>
        <a:xfrm>
          <a:off x="4584700" y="1326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44450</xdr:rowOff>
    </xdr:from>
    <xdr:ext cx="469900" cy="259080"/>
    <xdr:sp macro="" textlink="">
      <xdr:nvSpPr>
        <xdr:cNvPr id="194" name="維持補修費該当値テキスト"/>
        <xdr:cNvSpPr txBox="1"/>
      </xdr:nvSpPr>
      <xdr:spPr>
        <a:xfrm>
          <a:off x="4686300" y="132461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116840</xdr:rowOff>
    </xdr:from>
    <xdr:to xmlns:xdr="http://schemas.openxmlformats.org/drawingml/2006/spreadsheetDrawing">
      <xdr:col>20</xdr:col>
      <xdr:colOff>38100</xdr:colOff>
      <xdr:row>78</xdr:row>
      <xdr:rowOff>46990</xdr:rowOff>
    </xdr:to>
    <xdr:sp macro="" textlink="">
      <xdr:nvSpPr>
        <xdr:cNvPr id="195" name="楕円 194"/>
        <xdr:cNvSpPr/>
      </xdr:nvSpPr>
      <xdr:spPr>
        <a:xfrm>
          <a:off x="374650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38100</xdr:rowOff>
    </xdr:from>
    <xdr:ext cx="464185" cy="259080"/>
    <xdr:sp macro="" textlink="">
      <xdr:nvSpPr>
        <xdr:cNvPr id="196" name="テキスト ボックス 195"/>
        <xdr:cNvSpPr txBox="1"/>
      </xdr:nvSpPr>
      <xdr:spPr>
        <a:xfrm>
          <a:off x="3562350" y="1341120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78740</xdr:rowOff>
    </xdr:from>
    <xdr:to xmlns:xdr="http://schemas.openxmlformats.org/drawingml/2006/spreadsheetDrawing">
      <xdr:col>15</xdr:col>
      <xdr:colOff>101600</xdr:colOff>
      <xdr:row>78</xdr:row>
      <xdr:rowOff>8890</xdr:rowOff>
    </xdr:to>
    <xdr:sp macro="" textlink="">
      <xdr:nvSpPr>
        <xdr:cNvPr id="197" name="楕円 196"/>
        <xdr:cNvSpPr/>
      </xdr:nvSpPr>
      <xdr:spPr>
        <a:xfrm>
          <a:off x="2857500" y="1328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0</xdr:rowOff>
    </xdr:from>
    <xdr:ext cx="464185" cy="259080"/>
    <xdr:sp macro="" textlink="">
      <xdr:nvSpPr>
        <xdr:cNvPr id="198" name="テキスト ボックス 197"/>
        <xdr:cNvSpPr txBox="1"/>
      </xdr:nvSpPr>
      <xdr:spPr>
        <a:xfrm>
          <a:off x="2673350" y="1337310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93980</xdr:rowOff>
    </xdr:from>
    <xdr:to xmlns:xdr="http://schemas.openxmlformats.org/drawingml/2006/spreadsheetDrawing">
      <xdr:col>10</xdr:col>
      <xdr:colOff>165100</xdr:colOff>
      <xdr:row>78</xdr:row>
      <xdr:rowOff>24130</xdr:rowOff>
    </xdr:to>
    <xdr:sp macro="" textlink="">
      <xdr:nvSpPr>
        <xdr:cNvPr id="199" name="楕円 198"/>
        <xdr:cNvSpPr/>
      </xdr:nvSpPr>
      <xdr:spPr>
        <a:xfrm>
          <a:off x="1968500" y="1329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15240</xdr:rowOff>
    </xdr:from>
    <xdr:ext cx="464185" cy="259080"/>
    <xdr:sp macro="" textlink="">
      <xdr:nvSpPr>
        <xdr:cNvPr id="200" name="テキスト ボックス 199"/>
        <xdr:cNvSpPr txBox="1"/>
      </xdr:nvSpPr>
      <xdr:spPr>
        <a:xfrm>
          <a:off x="1784350" y="133883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109220</xdr:rowOff>
    </xdr:from>
    <xdr:to xmlns:xdr="http://schemas.openxmlformats.org/drawingml/2006/spreadsheetDrawing">
      <xdr:col>6</xdr:col>
      <xdr:colOff>38100</xdr:colOff>
      <xdr:row>78</xdr:row>
      <xdr:rowOff>39370</xdr:rowOff>
    </xdr:to>
    <xdr:sp macro="" textlink="">
      <xdr:nvSpPr>
        <xdr:cNvPr id="201" name="楕円 200"/>
        <xdr:cNvSpPr/>
      </xdr:nvSpPr>
      <xdr:spPr>
        <a:xfrm>
          <a:off x="1079500" y="1331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30480</xdr:rowOff>
    </xdr:from>
    <xdr:ext cx="464185" cy="253365"/>
    <xdr:sp macro="" textlink="">
      <xdr:nvSpPr>
        <xdr:cNvPr id="202" name="テキスト ボックス 201"/>
        <xdr:cNvSpPr txBox="1"/>
      </xdr:nvSpPr>
      <xdr:spPr>
        <a:xfrm>
          <a:off x="895350" y="1340358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119,191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4170" cy="219710"/>
    <xdr:sp macro="" textlink="">
      <xdr:nvSpPr>
        <xdr:cNvPr id="211" name="テキスト ボックス 210"/>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3365"/>
    <xdr:sp macro="" textlink="">
      <xdr:nvSpPr>
        <xdr:cNvPr id="213" name="テキスト ボックス 212"/>
        <xdr:cNvSpPr txBox="1"/>
      </xdr:nvSpPr>
      <xdr:spPr>
        <a:xfrm>
          <a:off x="230505" y="17256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4" name="直線コネクタ 213"/>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5" name="テキスト ボックス 214"/>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6" name="直線コネクタ 215"/>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3365"/>
    <xdr:sp macro="" textlink="">
      <xdr:nvSpPr>
        <xdr:cNvPr id="217" name="テキスト ボックス 216"/>
        <xdr:cNvSpPr txBox="1"/>
      </xdr:nvSpPr>
      <xdr:spPr>
        <a:xfrm>
          <a:off x="230505" y="16603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8" name="直線コネクタ 217"/>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89915" cy="259080"/>
    <xdr:sp macro="" textlink="">
      <xdr:nvSpPr>
        <xdr:cNvPr id="219" name="テキスト ボックス 218"/>
        <xdr:cNvSpPr txBox="1"/>
      </xdr:nvSpPr>
      <xdr:spPr>
        <a:xfrm>
          <a:off x="166370" y="16276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0" name="直線コネクタ 219"/>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89915" cy="253365"/>
    <xdr:sp macro="" textlink="">
      <xdr:nvSpPr>
        <xdr:cNvPr id="221" name="テキスト ボックス 220"/>
        <xdr:cNvSpPr txBox="1"/>
      </xdr:nvSpPr>
      <xdr:spPr>
        <a:xfrm>
          <a:off x="166370" y="15951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2" name="直線コネクタ 221"/>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89915" cy="258445"/>
    <xdr:sp macro="" textlink="">
      <xdr:nvSpPr>
        <xdr:cNvPr id="223" name="テキスト ボックス 222"/>
        <xdr:cNvSpPr txBox="1"/>
      </xdr:nvSpPr>
      <xdr:spPr>
        <a:xfrm>
          <a:off x="166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4" name="直線コネクタ 223"/>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89915" cy="259080"/>
    <xdr:sp macro="" textlink="">
      <xdr:nvSpPr>
        <xdr:cNvPr id="225" name="テキスト ボックス 224"/>
        <xdr:cNvSpPr txBox="1"/>
      </xdr:nvSpPr>
      <xdr:spPr>
        <a:xfrm>
          <a:off x="166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6" name="直線コネクタ 225"/>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9915" cy="253365"/>
    <xdr:sp macro="" textlink="">
      <xdr:nvSpPr>
        <xdr:cNvPr id="227" name="テキスト ボックス 226"/>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66040</xdr:rowOff>
    </xdr:from>
    <xdr:to xmlns:xdr="http://schemas.openxmlformats.org/drawingml/2006/spreadsheetDrawing">
      <xdr:col>24</xdr:col>
      <xdr:colOff>62865</xdr:colOff>
      <xdr:row>99</xdr:row>
      <xdr:rowOff>144145</xdr:rowOff>
    </xdr:to>
    <xdr:cxnSp macro="">
      <xdr:nvCxnSpPr>
        <xdr:cNvPr id="229" name="直線コネクタ 228"/>
        <xdr:cNvCxnSpPr/>
      </xdr:nvCxnSpPr>
      <xdr:spPr>
        <a:xfrm flipV="1">
          <a:off x="4633595" y="15667990"/>
          <a:ext cx="1270" cy="1449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147955</xdr:rowOff>
    </xdr:from>
    <xdr:ext cx="534670" cy="258445"/>
    <xdr:sp macro="" textlink="">
      <xdr:nvSpPr>
        <xdr:cNvPr id="230" name="扶助費最小値テキスト"/>
        <xdr:cNvSpPr txBox="1"/>
      </xdr:nvSpPr>
      <xdr:spPr>
        <a:xfrm>
          <a:off x="4686300" y="171215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55,817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144145</xdr:rowOff>
    </xdr:from>
    <xdr:to xmlns:xdr="http://schemas.openxmlformats.org/drawingml/2006/spreadsheetDrawing">
      <xdr:col>24</xdr:col>
      <xdr:colOff>152400</xdr:colOff>
      <xdr:row>99</xdr:row>
      <xdr:rowOff>144145</xdr:rowOff>
    </xdr:to>
    <xdr:cxnSp macro="">
      <xdr:nvCxnSpPr>
        <xdr:cNvPr id="231" name="直線コネクタ 230"/>
        <xdr:cNvCxnSpPr/>
      </xdr:nvCxnSpPr>
      <xdr:spPr>
        <a:xfrm>
          <a:off x="4546600" y="171176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12700</xdr:rowOff>
    </xdr:from>
    <xdr:ext cx="598805" cy="259080"/>
    <xdr:sp macro="" textlink="">
      <xdr:nvSpPr>
        <xdr:cNvPr id="232" name="扶助費最大値テキスト"/>
        <xdr:cNvSpPr txBox="1"/>
      </xdr:nvSpPr>
      <xdr:spPr>
        <a:xfrm>
          <a:off x="4686300" y="154432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189,022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91</xdr:row>
      <xdr:rowOff>66040</xdr:rowOff>
    </xdr:from>
    <xdr:to xmlns:xdr="http://schemas.openxmlformats.org/drawingml/2006/spreadsheetDrawing">
      <xdr:col>24</xdr:col>
      <xdr:colOff>152400</xdr:colOff>
      <xdr:row>91</xdr:row>
      <xdr:rowOff>66040</xdr:rowOff>
    </xdr:to>
    <xdr:cxnSp macro="">
      <xdr:nvCxnSpPr>
        <xdr:cNvPr id="233" name="直線コネクタ 232"/>
        <xdr:cNvCxnSpPr/>
      </xdr:nvCxnSpPr>
      <xdr:spPr>
        <a:xfrm>
          <a:off x="4546600" y="15667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104140</xdr:rowOff>
    </xdr:from>
    <xdr:to xmlns:xdr="http://schemas.openxmlformats.org/drawingml/2006/spreadsheetDrawing">
      <xdr:col>24</xdr:col>
      <xdr:colOff>63500</xdr:colOff>
      <xdr:row>98</xdr:row>
      <xdr:rowOff>92075</xdr:rowOff>
    </xdr:to>
    <xdr:cxnSp macro="">
      <xdr:nvCxnSpPr>
        <xdr:cNvPr id="234" name="直線コネクタ 233"/>
        <xdr:cNvCxnSpPr/>
      </xdr:nvCxnSpPr>
      <xdr:spPr>
        <a:xfrm flipV="1">
          <a:off x="3797300" y="16734790"/>
          <a:ext cx="8382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57785</xdr:rowOff>
    </xdr:from>
    <xdr:ext cx="598805" cy="259080"/>
    <xdr:sp macro="" textlink="">
      <xdr:nvSpPr>
        <xdr:cNvPr id="235" name="扶助費平均値テキスト"/>
        <xdr:cNvSpPr txBox="1"/>
      </xdr:nvSpPr>
      <xdr:spPr>
        <a:xfrm>
          <a:off x="4686300" y="1634553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108,435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34925</xdr:rowOff>
    </xdr:from>
    <xdr:to xmlns:xdr="http://schemas.openxmlformats.org/drawingml/2006/spreadsheetDrawing">
      <xdr:col>24</xdr:col>
      <xdr:colOff>114300</xdr:colOff>
      <xdr:row>96</xdr:row>
      <xdr:rowOff>136525</xdr:rowOff>
    </xdr:to>
    <xdr:sp macro="" textlink="">
      <xdr:nvSpPr>
        <xdr:cNvPr id="236" name="フローチャート: 判断 235"/>
        <xdr:cNvSpPr/>
      </xdr:nvSpPr>
      <xdr:spPr>
        <a:xfrm>
          <a:off x="4584700" y="1649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92075</xdr:rowOff>
    </xdr:from>
    <xdr:to xmlns:xdr="http://schemas.openxmlformats.org/drawingml/2006/spreadsheetDrawing">
      <xdr:col>19</xdr:col>
      <xdr:colOff>177800</xdr:colOff>
      <xdr:row>98</xdr:row>
      <xdr:rowOff>136525</xdr:rowOff>
    </xdr:to>
    <xdr:cxnSp macro="">
      <xdr:nvCxnSpPr>
        <xdr:cNvPr id="237" name="直線コネクタ 236"/>
        <xdr:cNvCxnSpPr/>
      </xdr:nvCxnSpPr>
      <xdr:spPr>
        <a:xfrm flipV="1">
          <a:off x="2908300" y="16894175"/>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154940</xdr:rowOff>
    </xdr:from>
    <xdr:to xmlns:xdr="http://schemas.openxmlformats.org/drawingml/2006/spreadsheetDrawing">
      <xdr:col>20</xdr:col>
      <xdr:colOff>38100</xdr:colOff>
      <xdr:row>97</xdr:row>
      <xdr:rowOff>85090</xdr:rowOff>
    </xdr:to>
    <xdr:sp macro="" textlink="">
      <xdr:nvSpPr>
        <xdr:cNvPr id="238" name="フローチャート: 判断 237"/>
        <xdr:cNvSpPr/>
      </xdr:nvSpPr>
      <xdr:spPr>
        <a:xfrm>
          <a:off x="3746500" y="1661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101600</xdr:rowOff>
    </xdr:from>
    <xdr:ext cx="528955" cy="259080"/>
    <xdr:sp macro="" textlink="">
      <xdr:nvSpPr>
        <xdr:cNvPr id="239" name="テキスト ボックス 238"/>
        <xdr:cNvSpPr txBox="1"/>
      </xdr:nvSpPr>
      <xdr:spPr>
        <a:xfrm>
          <a:off x="3529965" y="163893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97,420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21590</xdr:rowOff>
    </xdr:from>
    <xdr:to xmlns:xdr="http://schemas.openxmlformats.org/drawingml/2006/spreadsheetDrawing">
      <xdr:col>15</xdr:col>
      <xdr:colOff>50800</xdr:colOff>
      <xdr:row>98</xdr:row>
      <xdr:rowOff>136525</xdr:rowOff>
    </xdr:to>
    <xdr:cxnSp macro="">
      <xdr:nvCxnSpPr>
        <xdr:cNvPr id="240" name="直線コネクタ 239"/>
        <xdr:cNvCxnSpPr/>
      </xdr:nvCxnSpPr>
      <xdr:spPr>
        <a:xfrm>
          <a:off x="2019300" y="16823690"/>
          <a:ext cx="8890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78105</xdr:rowOff>
    </xdr:from>
    <xdr:to xmlns:xdr="http://schemas.openxmlformats.org/drawingml/2006/spreadsheetDrawing">
      <xdr:col>15</xdr:col>
      <xdr:colOff>101600</xdr:colOff>
      <xdr:row>98</xdr:row>
      <xdr:rowOff>8255</xdr:rowOff>
    </xdr:to>
    <xdr:sp macro="" textlink="">
      <xdr:nvSpPr>
        <xdr:cNvPr id="241" name="フローチャート: 判断 240"/>
        <xdr:cNvSpPr/>
      </xdr:nvSpPr>
      <xdr:spPr>
        <a:xfrm>
          <a:off x="2857500" y="167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24765</xdr:rowOff>
    </xdr:from>
    <xdr:ext cx="528955" cy="259080"/>
    <xdr:sp macro="" textlink="">
      <xdr:nvSpPr>
        <xdr:cNvPr id="242" name="テキスト ボックス 241"/>
        <xdr:cNvSpPr txBox="1"/>
      </xdr:nvSpPr>
      <xdr:spPr>
        <a:xfrm>
          <a:off x="2640965" y="164839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98</xdr:row>
      <xdr:rowOff>21590</xdr:rowOff>
    </xdr:from>
    <xdr:to xmlns:xdr="http://schemas.openxmlformats.org/drawingml/2006/spreadsheetDrawing">
      <xdr:col>10</xdr:col>
      <xdr:colOff>114300</xdr:colOff>
      <xdr:row>99</xdr:row>
      <xdr:rowOff>93345</xdr:rowOff>
    </xdr:to>
    <xdr:cxnSp macro="">
      <xdr:nvCxnSpPr>
        <xdr:cNvPr id="243" name="直線コネクタ 242"/>
        <xdr:cNvCxnSpPr/>
      </xdr:nvCxnSpPr>
      <xdr:spPr>
        <a:xfrm flipV="1">
          <a:off x="1130300" y="16823690"/>
          <a:ext cx="889000" cy="243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118110</xdr:rowOff>
    </xdr:from>
    <xdr:to xmlns:xdr="http://schemas.openxmlformats.org/drawingml/2006/spreadsheetDrawing">
      <xdr:col>10</xdr:col>
      <xdr:colOff>165100</xdr:colOff>
      <xdr:row>97</xdr:row>
      <xdr:rowOff>48260</xdr:rowOff>
    </xdr:to>
    <xdr:sp macro="" textlink="">
      <xdr:nvSpPr>
        <xdr:cNvPr id="244" name="フローチャート: 判断 243"/>
        <xdr:cNvSpPr/>
      </xdr:nvSpPr>
      <xdr:spPr>
        <a:xfrm>
          <a:off x="1968500" y="1657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64770</xdr:rowOff>
    </xdr:from>
    <xdr:ext cx="593090" cy="253365"/>
    <xdr:sp macro="" textlink="">
      <xdr:nvSpPr>
        <xdr:cNvPr id="245" name="テキスト ボックス 244"/>
        <xdr:cNvSpPr txBox="1"/>
      </xdr:nvSpPr>
      <xdr:spPr>
        <a:xfrm>
          <a:off x="1719580" y="1635252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100,837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46355</xdr:rowOff>
    </xdr:from>
    <xdr:to xmlns:xdr="http://schemas.openxmlformats.org/drawingml/2006/spreadsheetDrawing">
      <xdr:col>6</xdr:col>
      <xdr:colOff>38100</xdr:colOff>
      <xdr:row>98</xdr:row>
      <xdr:rowOff>147955</xdr:rowOff>
    </xdr:to>
    <xdr:sp macro="" textlink="">
      <xdr:nvSpPr>
        <xdr:cNvPr id="246" name="フローチャート: 判断 245"/>
        <xdr:cNvSpPr/>
      </xdr:nvSpPr>
      <xdr:spPr>
        <a:xfrm>
          <a:off x="1079500" y="16848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164465</xdr:rowOff>
    </xdr:from>
    <xdr:ext cx="528955" cy="259080"/>
    <xdr:sp macro="" textlink="">
      <xdr:nvSpPr>
        <xdr:cNvPr id="247" name="テキスト ボックス 246"/>
        <xdr:cNvSpPr txBox="1"/>
      </xdr:nvSpPr>
      <xdr:spPr>
        <a:xfrm>
          <a:off x="862965" y="166236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75,891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8" name="テキスト ボックス 247"/>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9" name="テキスト ボックス 248"/>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0" name="テキスト ボックス 249"/>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1" name="テキスト ボックス 250"/>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2" name="テキスト ボックス 251"/>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53340</xdr:rowOff>
    </xdr:from>
    <xdr:to xmlns:xdr="http://schemas.openxmlformats.org/drawingml/2006/spreadsheetDrawing">
      <xdr:col>24</xdr:col>
      <xdr:colOff>114300</xdr:colOff>
      <xdr:row>97</xdr:row>
      <xdr:rowOff>154940</xdr:rowOff>
    </xdr:to>
    <xdr:sp macro="" textlink="">
      <xdr:nvSpPr>
        <xdr:cNvPr id="253" name="楕円 252"/>
        <xdr:cNvSpPr/>
      </xdr:nvSpPr>
      <xdr:spPr>
        <a:xfrm>
          <a:off x="4584700" y="1668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31750</xdr:rowOff>
    </xdr:from>
    <xdr:ext cx="534670" cy="253365"/>
    <xdr:sp macro="" textlink="">
      <xdr:nvSpPr>
        <xdr:cNvPr id="254" name="扶助費該当値テキスト"/>
        <xdr:cNvSpPr txBox="1"/>
      </xdr:nvSpPr>
      <xdr:spPr>
        <a:xfrm>
          <a:off x="4686300" y="166624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91,042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98</xdr:row>
      <xdr:rowOff>41275</xdr:rowOff>
    </xdr:from>
    <xdr:to xmlns:xdr="http://schemas.openxmlformats.org/drawingml/2006/spreadsheetDrawing">
      <xdr:col>20</xdr:col>
      <xdr:colOff>38100</xdr:colOff>
      <xdr:row>98</xdr:row>
      <xdr:rowOff>143510</xdr:rowOff>
    </xdr:to>
    <xdr:sp macro="" textlink="">
      <xdr:nvSpPr>
        <xdr:cNvPr id="255" name="楕円 254"/>
        <xdr:cNvSpPr/>
      </xdr:nvSpPr>
      <xdr:spPr>
        <a:xfrm>
          <a:off x="3746500" y="168433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133985</xdr:rowOff>
    </xdr:from>
    <xdr:ext cx="528955" cy="253365"/>
    <xdr:sp macro="" textlink="">
      <xdr:nvSpPr>
        <xdr:cNvPr id="256" name="テキスト ボックス 255"/>
        <xdr:cNvSpPr txBox="1"/>
      </xdr:nvSpPr>
      <xdr:spPr>
        <a:xfrm>
          <a:off x="3529965" y="169360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86360</xdr:rowOff>
    </xdr:from>
    <xdr:to xmlns:xdr="http://schemas.openxmlformats.org/drawingml/2006/spreadsheetDrawing">
      <xdr:col>15</xdr:col>
      <xdr:colOff>101600</xdr:colOff>
      <xdr:row>99</xdr:row>
      <xdr:rowOff>15875</xdr:rowOff>
    </xdr:to>
    <xdr:sp macro="" textlink="">
      <xdr:nvSpPr>
        <xdr:cNvPr id="257" name="楕円 256"/>
        <xdr:cNvSpPr/>
      </xdr:nvSpPr>
      <xdr:spPr>
        <a:xfrm>
          <a:off x="2857500" y="168884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99</xdr:row>
      <xdr:rowOff>6985</xdr:rowOff>
    </xdr:from>
    <xdr:ext cx="528955" cy="253365"/>
    <xdr:sp macro="" textlink="">
      <xdr:nvSpPr>
        <xdr:cNvPr id="258" name="テキスト ボックス 257"/>
        <xdr:cNvSpPr txBox="1"/>
      </xdr:nvSpPr>
      <xdr:spPr>
        <a:xfrm>
          <a:off x="2640965" y="169805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142240</xdr:rowOff>
    </xdr:from>
    <xdr:to xmlns:xdr="http://schemas.openxmlformats.org/drawingml/2006/spreadsheetDrawing">
      <xdr:col>10</xdr:col>
      <xdr:colOff>165100</xdr:colOff>
      <xdr:row>98</xdr:row>
      <xdr:rowOff>72390</xdr:rowOff>
    </xdr:to>
    <xdr:sp macro="" textlink="">
      <xdr:nvSpPr>
        <xdr:cNvPr id="259" name="楕円 258"/>
        <xdr:cNvSpPr/>
      </xdr:nvSpPr>
      <xdr:spPr>
        <a:xfrm>
          <a:off x="1968500" y="1677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63500</xdr:rowOff>
    </xdr:from>
    <xdr:ext cx="528955" cy="253365"/>
    <xdr:sp macro="" textlink="">
      <xdr:nvSpPr>
        <xdr:cNvPr id="260" name="テキスト ボックス 259"/>
        <xdr:cNvSpPr txBox="1"/>
      </xdr:nvSpPr>
      <xdr:spPr>
        <a:xfrm>
          <a:off x="1751965" y="168656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82,858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99</xdr:row>
      <xdr:rowOff>42545</xdr:rowOff>
    </xdr:from>
    <xdr:to xmlns:xdr="http://schemas.openxmlformats.org/drawingml/2006/spreadsheetDrawing">
      <xdr:col>6</xdr:col>
      <xdr:colOff>38100</xdr:colOff>
      <xdr:row>99</xdr:row>
      <xdr:rowOff>144145</xdr:rowOff>
    </xdr:to>
    <xdr:sp macro="" textlink="">
      <xdr:nvSpPr>
        <xdr:cNvPr id="261" name="楕円 260"/>
        <xdr:cNvSpPr/>
      </xdr:nvSpPr>
      <xdr:spPr>
        <a:xfrm>
          <a:off x="1079500" y="1701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135255</xdr:rowOff>
    </xdr:from>
    <xdr:ext cx="528955" cy="253365"/>
    <xdr:sp macro="" textlink="">
      <xdr:nvSpPr>
        <xdr:cNvPr id="262" name="テキスト ボックス 261"/>
        <xdr:cNvSpPr txBox="1"/>
      </xdr:nvSpPr>
      <xdr:spPr>
        <a:xfrm>
          <a:off x="862965" y="1710880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4170" cy="219710"/>
    <xdr:sp macro="" textlink="">
      <xdr:nvSpPr>
        <xdr:cNvPr id="271" name="テキスト ボックス 270"/>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2" name="直線コネクタ 271"/>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40</xdr:row>
      <xdr:rowOff>111760</xdr:rowOff>
    </xdr:from>
    <xdr:ext cx="243205" cy="253365"/>
    <xdr:sp macro="" textlink="">
      <xdr:nvSpPr>
        <xdr:cNvPr id="273" name="テキスト ボックス 272"/>
        <xdr:cNvSpPr txBox="1"/>
      </xdr:nvSpPr>
      <xdr:spPr>
        <a:xfrm>
          <a:off x="6355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4" name="直線コネクタ 273"/>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38</xdr:row>
      <xdr:rowOff>128270</xdr:rowOff>
    </xdr:from>
    <xdr:ext cx="531495" cy="259080"/>
    <xdr:sp macro="" textlink="">
      <xdr:nvSpPr>
        <xdr:cNvPr id="275" name="テキスト ボックス 274"/>
        <xdr:cNvSpPr txBox="1"/>
      </xdr:nvSpPr>
      <xdr:spPr>
        <a:xfrm>
          <a:off x="6072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6" name="直線コネクタ 275"/>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144145</xdr:rowOff>
    </xdr:from>
    <xdr:ext cx="531495" cy="253365"/>
    <xdr:sp macro="" textlink="">
      <xdr:nvSpPr>
        <xdr:cNvPr id="277" name="テキスト ボックス 276"/>
        <xdr:cNvSpPr txBox="1"/>
      </xdr:nvSpPr>
      <xdr:spPr>
        <a:xfrm>
          <a:off x="6072505" y="6316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8" name="直線コネクタ 277"/>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160655</xdr:rowOff>
    </xdr:from>
    <xdr:ext cx="531495" cy="259080"/>
    <xdr:sp macro="" textlink="">
      <xdr:nvSpPr>
        <xdr:cNvPr id="279" name="テキスト ボックス 278"/>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80" name="直線コネクタ 279"/>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6350</xdr:rowOff>
    </xdr:from>
    <xdr:ext cx="589915" cy="253365"/>
    <xdr:sp macro="" textlink="">
      <xdr:nvSpPr>
        <xdr:cNvPr id="281" name="テキスト ボックス 280"/>
        <xdr:cNvSpPr txBox="1"/>
      </xdr:nvSpPr>
      <xdr:spPr>
        <a:xfrm>
          <a:off x="6008370" y="5664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82" name="直線コネクタ 281"/>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89915" cy="258445"/>
    <xdr:sp macro="" textlink="">
      <xdr:nvSpPr>
        <xdr:cNvPr id="283" name="テキスト ボックス 282"/>
        <xdr:cNvSpPr txBox="1"/>
      </xdr:nvSpPr>
      <xdr:spPr>
        <a:xfrm>
          <a:off x="6008370" y="5337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4" name="直線コネクタ 283"/>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89915" cy="259080"/>
    <xdr:sp macro="" textlink="">
      <xdr:nvSpPr>
        <xdr:cNvPr id="285" name="テキスト ボックス 284"/>
        <xdr:cNvSpPr txBox="1"/>
      </xdr:nvSpPr>
      <xdr:spPr>
        <a:xfrm>
          <a:off x="6008370" y="5010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6" name="直線コネクタ 285"/>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89915" cy="253365"/>
    <xdr:sp macro="" textlink="">
      <xdr:nvSpPr>
        <xdr:cNvPr id="287" name="テキスト ボックス 286"/>
        <xdr:cNvSpPr txBox="1"/>
      </xdr:nvSpPr>
      <xdr:spPr>
        <a:xfrm>
          <a:off x="6008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27305</xdr:rowOff>
    </xdr:from>
    <xdr:to xmlns:xdr="http://schemas.openxmlformats.org/drawingml/2006/spreadsheetDrawing">
      <xdr:col>54</xdr:col>
      <xdr:colOff>189865</xdr:colOff>
      <xdr:row>39</xdr:row>
      <xdr:rowOff>169545</xdr:rowOff>
    </xdr:to>
    <xdr:cxnSp macro="">
      <xdr:nvCxnSpPr>
        <xdr:cNvPr id="289" name="直線コネクタ 288"/>
        <xdr:cNvCxnSpPr/>
      </xdr:nvCxnSpPr>
      <xdr:spPr>
        <a:xfrm flipV="1">
          <a:off x="10475595" y="5342255"/>
          <a:ext cx="1270" cy="1513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40</xdr:row>
      <xdr:rowOff>1905</xdr:rowOff>
    </xdr:from>
    <xdr:ext cx="534670" cy="259080"/>
    <xdr:sp macro="" textlink="">
      <xdr:nvSpPr>
        <xdr:cNvPr id="290" name="補助費等最小値テキスト"/>
        <xdr:cNvSpPr txBox="1"/>
      </xdr:nvSpPr>
      <xdr:spPr>
        <a:xfrm>
          <a:off x="10528300" y="68599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23,494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169545</xdr:rowOff>
    </xdr:from>
    <xdr:to xmlns:xdr="http://schemas.openxmlformats.org/drawingml/2006/spreadsheetDrawing">
      <xdr:col>55</xdr:col>
      <xdr:colOff>88900</xdr:colOff>
      <xdr:row>39</xdr:row>
      <xdr:rowOff>169545</xdr:rowOff>
    </xdr:to>
    <xdr:cxnSp macro="">
      <xdr:nvCxnSpPr>
        <xdr:cNvPr id="291" name="直線コネクタ 290"/>
        <xdr:cNvCxnSpPr/>
      </xdr:nvCxnSpPr>
      <xdr:spPr>
        <a:xfrm>
          <a:off x="10388600" y="6856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145415</xdr:rowOff>
    </xdr:from>
    <xdr:ext cx="598805" cy="253365"/>
    <xdr:sp macro="" textlink="">
      <xdr:nvSpPr>
        <xdr:cNvPr id="292" name="補助費等最大値テキスト"/>
        <xdr:cNvSpPr txBox="1"/>
      </xdr:nvSpPr>
      <xdr:spPr>
        <a:xfrm>
          <a:off x="10528300" y="51174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162,571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31</xdr:row>
      <xdr:rowOff>27305</xdr:rowOff>
    </xdr:from>
    <xdr:to xmlns:xdr="http://schemas.openxmlformats.org/drawingml/2006/spreadsheetDrawing">
      <xdr:col>55</xdr:col>
      <xdr:colOff>88900</xdr:colOff>
      <xdr:row>31</xdr:row>
      <xdr:rowOff>27305</xdr:rowOff>
    </xdr:to>
    <xdr:cxnSp macro="">
      <xdr:nvCxnSpPr>
        <xdr:cNvPr id="293" name="直線コネクタ 292"/>
        <xdr:cNvCxnSpPr/>
      </xdr:nvCxnSpPr>
      <xdr:spPr>
        <a:xfrm>
          <a:off x="10388600" y="5342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102870</xdr:rowOff>
    </xdr:from>
    <xdr:to xmlns:xdr="http://schemas.openxmlformats.org/drawingml/2006/spreadsheetDrawing">
      <xdr:col>55</xdr:col>
      <xdr:colOff>0</xdr:colOff>
      <xdr:row>38</xdr:row>
      <xdr:rowOff>119380</xdr:rowOff>
    </xdr:to>
    <xdr:cxnSp macro="">
      <xdr:nvCxnSpPr>
        <xdr:cNvPr id="294" name="直線コネクタ 293"/>
        <xdr:cNvCxnSpPr/>
      </xdr:nvCxnSpPr>
      <xdr:spPr>
        <a:xfrm flipV="1">
          <a:off x="9639300" y="6617970"/>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84455</xdr:rowOff>
    </xdr:from>
    <xdr:ext cx="534670" cy="259080"/>
    <xdr:sp macro="" textlink="">
      <xdr:nvSpPr>
        <xdr:cNvPr id="295" name="補助費等平均値テキスト"/>
        <xdr:cNvSpPr txBox="1"/>
      </xdr:nvSpPr>
      <xdr:spPr>
        <a:xfrm>
          <a:off x="10528300" y="62566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60,285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61595</xdr:rowOff>
    </xdr:from>
    <xdr:to xmlns:xdr="http://schemas.openxmlformats.org/drawingml/2006/spreadsheetDrawing">
      <xdr:col>55</xdr:col>
      <xdr:colOff>50800</xdr:colOff>
      <xdr:row>37</xdr:row>
      <xdr:rowOff>163195</xdr:rowOff>
    </xdr:to>
    <xdr:sp macro="" textlink="">
      <xdr:nvSpPr>
        <xdr:cNvPr id="296" name="フローチャート: 判断 295"/>
        <xdr:cNvSpPr/>
      </xdr:nvSpPr>
      <xdr:spPr>
        <a:xfrm>
          <a:off x="104267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38</xdr:row>
      <xdr:rowOff>99060</xdr:rowOff>
    </xdr:from>
    <xdr:to xmlns:xdr="http://schemas.openxmlformats.org/drawingml/2006/spreadsheetDrawing">
      <xdr:col>50</xdr:col>
      <xdr:colOff>114300</xdr:colOff>
      <xdr:row>38</xdr:row>
      <xdr:rowOff>119380</xdr:rowOff>
    </xdr:to>
    <xdr:cxnSp macro="">
      <xdr:nvCxnSpPr>
        <xdr:cNvPr id="297" name="直線コネクタ 296"/>
        <xdr:cNvCxnSpPr/>
      </xdr:nvCxnSpPr>
      <xdr:spPr>
        <a:xfrm>
          <a:off x="8750300" y="661416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81280</xdr:rowOff>
    </xdr:from>
    <xdr:to xmlns:xdr="http://schemas.openxmlformats.org/drawingml/2006/spreadsheetDrawing">
      <xdr:col>50</xdr:col>
      <xdr:colOff>165100</xdr:colOff>
      <xdr:row>38</xdr:row>
      <xdr:rowOff>11430</xdr:rowOff>
    </xdr:to>
    <xdr:sp macro="" textlink="">
      <xdr:nvSpPr>
        <xdr:cNvPr id="298" name="フローチャート: 判断 297"/>
        <xdr:cNvSpPr/>
      </xdr:nvSpPr>
      <xdr:spPr>
        <a:xfrm>
          <a:off x="9588500" y="6424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36</xdr:row>
      <xdr:rowOff>27940</xdr:rowOff>
    </xdr:from>
    <xdr:ext cx="528955" cy="259080"/>
    <xdr:sp macro="" textlink="">
      <xdr:nvSpPr>
        <xdr:cNvPr id="299" name="テキスト ボックス 298"/>
        <xdr:cNvSpPr txBox="1"/>
      </xdr:nvSpPr>
      <xdr:spPr>
        <a:xfrm>
          <a:off x="9371965" y="62001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99060</xdr:rowOff>
    </xdr:from>
    <xdr:to xmlns:xdr="http://schemas.openxmlformats.org/drawingml/2006/spreadsheetDrawing">
      <xdr:col>45</xdr:col>
      <xdr:colOff>177800</xdr:colOff>
      <xdr:row>38</xdr:row>
      <xdr:rowOff>154940</xdr:rowOff>
    </xdr:to>
    <xdr:cxnSp macro="">
      <xdr:nvCxnSpPr>
        <xdr:cNvPr id="300" name="直線コネクタ 299"/>
        <xdr:cNvCxnSpPr/>
      </xdr:nvCxnSpPr>
      <xdr:spPr>
        <a:xfrm flipV="1">
          <a:off x="7861300" y="6614160"/>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81915</xdr:rowOff>
    </xdr:from>
    <xdr:to xmlns:xdr="http://schemas.openxmlformats.org/drawingml/2006/spreadsheetDrawing">
      <xdr:col>46</xdr:col>
      <xdr:colOff>38100</xdr:colOff>
      <xdr:row>38</xdr:row>
      <xdr:rowOff>12065</xdr:rowOff>
    </xdr:to>
    <xdr:sp macro="" textlink="">
      <xdr:nvSpPr>
        <xdr:cNvPr id="301" name="フローチャート: 判断 300"/>
        <xdr:cNvSpPr/>
      </xdr:nvSpPr>
      <xdr:spPr>
        <a:xfrm>
          <a:off x="8699500" y="6425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36</xdr:row>
      <xdr:rowOff>29210</xdr:rowOff>
    </xdr:from>
    <xdr:ext cx="528955" cy="253365"/>
    <xdr:sp macro="" textlink="">
      <xdr:nvSpPr>
        <xdr:cNvPr id="302" name="テキスト ボックス 301"/>
        <xdr:cNvSpPr txBox="1"/>
      </xdr:nvSpPr>
      <xdr:spPr>
        <a:xfrm>
          <a:off x="8482965" y="62014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32</xdr:row>
      <xdr:rowOff>33655</xdr:rowOff>
    </xdr:from>
    <xdr:to xmlns:xdr="http://schemas.openxmlformats.org/drawingml/2006/spreadsheetDrawing">
      <xdr:col>41</xdr:col>
      <xdr:colOff>50800</xdr:colOff>
      <xdr:row>38</xdr:row>
      <xdr:rowOff>154940</xdr:rowOff>
    </xdr:to>
    <xdr:cxnSp macro="">
      <xdr:nvCxnSpPr>
        <xdr:cNvPr id="303" name="直線コネクタ 302"/>
        <xdr:cNvCxnSpPr/>
      </xdr:nvCxnSpPr>
      <xdr:spPr>
        <a:xfrm>
          <a:off x="6972300" y="5520055"/>
          <a:ext cx="889000" cy="1149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124460</xdr:rowOff>
    </xdr:from>
    <xdr:to xmlns:xdr="http://schemas.openxmlformats.org/drawingml/2006/spreadsheetDrawing">
      <xdr:col>41</xdr:col>
      <xdr:colOff>101600</xdr:colOff>
      <xdr:row>38</xdr:row>
      <xdr:rowOff>54610</xdr:rowOff>
    </xdr:to>
    <xdr:sp macro="" textlink="">
      <xdr:nvSpPr>
        <xdr:cNvPr id="304" name="フローチャート: 判断 303"/>
        <xdr:cNvSpPr/>
      </xdr:nvSpPr>
      <xdr:spPr>
        <a:xfrm>
          <a:off x="7810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36</xdr:row>
      <xdr:rowOff>71120</xdr:rowOff>
    </xdr:from>
    <xdr:ext cx="528955" cy="259080"/>
    <xdr:sp macro="" textlink="">
      <xdr:nvSpPr>
        <xdr:cNvPr id="305" name="テキスト ボックス 304"/>
        <xdr:cNvSpPr txBox="1"/>
      </xdr:nvSpPr>
      <xdr:spPr>
        <a:xfrm>
          <a:off x="7593965" y="62433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31</xdr:row>
      <xdr:rowOff>66675</xdr:rowOff>
    </xdr:from>
    <xdr:to xmlns:xdr="http://schemas.openxmlformats.org/drawingml/2006/spreadsheetDrawing">
      <xdr:col>36</xdr:col>
      <xdr:colOff>165100</xdr:colOff>
      <xdr:row>31</xdr:row>
      <xdr:rowOff>168275</xdr:rowOff>
    </xdr:to>
    <xdr:sp macro="" textlink="">
      <xdr:nvSpPr>
        <xdr:cNvPr id="306" name="フローチャート: 判断 305"/>
        <xdr:cNvSpPr/>
      </xdr:nvSpPr>
      <xdr:spPr>
        <a:xfrm>
          <a:off x="6921500" y="538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30</xdr:row>
      <xdr:rowOff>13335</xdr:rowOff>
    </xdr:from>
    <xdr:ext cx="593090" cy="259080"/>
    <xdr:sp macro="" textlink="">
      <xdr:nvSpPr>
        <xdr:cNvPr id="307" name="テキスト ボックス 306"/>
        <xdr:cNvSpPr txBox="1"/>
      </xdr:nvSpPr>
      <xdr:spPr>
        <a:xfrm>
          <a:off x="6672580" y="515683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154,313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8" name="テキスト ボックス 307"/>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9" name="テキスト ボックス 308"/>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10" name="テキスト ボックス 309"/>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11" name="テキスト ボックス 310"/>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2" name="テキスト ボックス 311"/>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52070</xdr:rowOff>
    </xdr:from>
    <xdr:to xmlns:xdr="http://schemas.openxmlformats.org/drawingml/2006/spreadsheetDrawing">
      <xdr:col>55</xdr:col>
      <xdr:colOff>50800</xdr:colOff>
      <xdr:row>38</xdr:row>
      <xdr:rowOff>153670</xdr:rowOff>
    </xdr:to>
    <xdr:sp macro="" textlink="">
      <xdr:nvSpPr>
        <xdr:cNvPr id="313" name="楕円 312"/>
        <xdr:cNvSpPr/>
      </xdr:nvSpPr>
      <xdr:spPr>
        <a:xfrm>
          <a:off x="1042670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30480</xdr:rowOff>
    </xdr:from>
    <xdr:ext cx="534670" cy="253365"/>
    <xdr:sp macro="" textlink="">
      <xdr:nvSpPr>
        <xdr:cNvPr id="314" name="補助費等該当値テキスト"/>
        <xdr:cNvSpPr txBox="1"/>
      </xdr:nvSpPr>
      <xdr:spPr>
        <a:xfrm>
          <a:off x="10528300" y="65455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68580</xdr:rowOff>
    </xdr:from>
    <xdr:to xmlns:xdr="http://schemas.openxmlformats.org/drawingml/2006/spreadsheetDrawing">
      <xdr:col>50</xdr:col>
      <xdr:colOff>165100</xdr:colOff>
      <xdr:row>38</xdr:row>
      <xdr:rowOff>170180</xdr:rowOff>
    </xdr:to>
    <xdr:sp macro="" textlink="">
      <xdr:nvSpPr>
        <xdr:cNvPr id="315" name="楕円 314"/>
        <xdr:cNvSpPr/>
      </xdr:nvSpPr>
      <xdr:spPr>
        <a:xfrm>
          <a:off x="95885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38</xdr:row>
      <xdr:rowOff>161290</xdr:rowOff>
    </xdr:from>
    <xdr:ext cx="528955" cy="259080"/>
    <xdr:sp macro="" textlink="">
      <xdr:nvSpPr>
        <xdr:cNvPr id="316" name="テキスト ボックス 315"/>
        <xdr:cNvSpPr txBox="1"/>
      </xdr:nvSpPr>
      <xdr:spPr>
        <a:xfrm>
          <a:off x="9371965" y="66763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43,879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48260</xdr:rowOff>
    </xdr:from>
    <xdr:to xmlns:xdr="http://schemas.openxmlformats.org/drawingml/2006/spreadsheetDrawing">
      <xdr:col>46</xdr:col>
      <xdr:colOff>38100</xdr:colOff>
      <xdr:row>38</xdr:row>
      <xdr:rowOff>149860</xdr:rowOff>
    </xdr:to>
    <xdr:sp macro="" textlink="">
      <xdr:nvSpPr>
        <xdr:cNvPr id="317" name="楕円 316"/>
        <xdr:cNvSpPr/>
      </xdr:nvSpPr>
      <xdr:spPr>
        <a:xfrm>
          <a:off x="8699500" y="656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38</xdr:row>
      <xdr:rowOff>140970</xdr:rowOff>
    </xdr:from>
    <xdr:ext cx="528955" cy="259080"/>
    <xdr:sp macro="" textlink="">
      <xdr:nvSpPr>
        <xdr:cNvPr id="318" name="テキスト ボックス 317"/>
        <xdr:cNvSpPr txBox="1"/>
      </xdr:nvSpPr>
      <xdr:spPr>
        <a:xfrm>
          <a:off x="8482965" y="66560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103505</xdr:rowOff>
    </xdr:from>
    <xdr:to xmlns:xdr="http://schemas.openxmlformats.org/drawingml/2006/spreadsheetDrawing">
      <xdr:col>41</xdr:col>
      <xdr:colOff>101600</xdr:colOff>
      <xdr:row>39</xdr:row>
      <xdr:rowOff>33655</xdr:rowOff>
    </xdr:to>
    <xdr:sp macro="" textlink="">
      <xdr:nvSpPr>
        <xdr:cNvPr id="319" name="楕円 318"/>
        <xdr:cNvSpPr/>
      </xdr:nvSpPr>
      <xdr:spPr>
        <a:xfrm>
          <a:off x="7810500" y="661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39</xdr:row>
      <xdr:rowOff>24765</xdr:rowOff>
    </xdr:from>
    <xdr:ext cx="528955" cy="259080"/>
    <xdr:sp macro="" textlink="">
      <xdr:nvSpPr>
        <xdr:cNvPr id="320" name="テキスト ボックス 319"/>
        <xdr:cNvSpPr txBox="1"/>
      </xdr:nvSpPr>
      <xdr:spPr>
        <a:xfrm>
          <a:off x="7593965" y="67113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40,654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31</xdr:row>
      <xdr:rowOff>154940</xdr:rowOff>
    </xdr:from>
    <xdr:to xmlns:xdr="http://schemas.openxmlformats.org/drawingml/2006/spreadsheetDrawing">
      <xdr:col>36</xdr:col>
      <xdr:colOff>165100</xdr:colOff>
      <xdr:row>32</xdr:row>
      <xdr:rowOff>84455</xdr:rowOff>
    </xdr:to>
    <xdr:sp macro="" textlink="">
      <xdr:nvSpPr>
        <xdr:cNvPr id="321" name="楕円 320"/>
        <xdr:cNvSpPr/>
      </xdr:nvSpPr>
      <xdr:spPr>
        <a:xfrm>
          <a:off x="6921500" y="54698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32</xdr:row>
      <xdr:rowOff>75565</xdr:rowOff>
    </xdr:from>
    <xdr:ext cx="593090" cy="253365"/>
    <xdr:sp macro="" textlink="">
      <xdr:nvSpPr>
        <xdr:cNvPr id="322" name="テキスト ボックス 321"/>
        <xdr:cNvSpPr txBox="1"/>
      </xdr:nvSpPr>
      <xdr:spPr>
        <a:xfrm>
          <a:off x="6672580" y="556196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4170" cy="219710"/>
    <xdr:sp macro="" textlink="">
      <xdr:nvSpPr>
        <xdr:cNvPr id="331" name="テキスト ボックス 330"/>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2" name="直線コネクタ 331"/>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25400</xdr:rowOff>
    </xdr:from>
    <xdr:to xmlns:xdr="http://schemas.openxmlformats.org/drawingml/2006/spreadsheetDrawing">
      <xdr:col>59</xdr:col>
      <xdr:colOff>50800</xdr:colOff>
      <xdr:row>58</xdr:row>
      <xdr:rowOff>25400</xdr:rowOff>
    </xdr:to>
    <xdr:cxnSp macro="">
      <xdr:nvCxnSpPr>
        <xdr:cNvPr id="333" name="直線コネクタ 332"/>
        <xdr:cNvCxnSpPr/>
      </xdr:nvCxnSpPr>
      <xdr:spPr>
        <a:xfrm>
          <a:off x="6604000" y="9969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54610</xdr:rowOff>
    </xdr:from>
    <xdr:ext cx="243205" cy="253365"/>
    <xdr:sp macro="" textlink="">
      <xdr:nvSpPr>
        <xdr:cNvPr id="334" name="テキスト ボックス 333"/>
        <xdr:cNvSpPr txBox="1"/>
      </xdr:nvSpPr>
      <xdr:spPr>
        <a:xfrm>
          <a:off x="6355080" y="98272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5" name="直線コネクタ 334"/>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89915" cy="253365"/>
    <xdr:sp macro="" textlink="">
      <xdr:nvSpPr>
        <xdr:cNvPr id="336" name="テキスト ボックス 335"/>
        <xdr:cNvSpPr txBox="1"/>
      </xdr:nvSpPr>
      <xdr:spPr>
        <a:xfrm>
          <a:off x="6008370" y="9255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82550</xdr:rowOff>
    </xdr:from>
    <xdr:to xmlns:xdr="http://schemas.openxmlformats.org/drawingml/2006/spreadsheetDrawing">
      <xdr:col>59</xdr:col>
      <xdr:colOff>50800</xdr:colOff>
      <xdr:row>51</xdr:row>
      <xdr:rowOff>82550</xdr:rowOff>
    </xdr:to>
    <xdr:cxnSp macro="">
      <xdr:nvCxnSpPr>
        <xdr:cNvPr id="337" name="直線コネクタ 336"/>
        <xdr:cNvCxnSpPr/>
      </xdr:nvCxnSpPr>
      <xdr:spPr>
        <a:xfrm>
          <a:off x="6604000" y="8826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50</xdr:row>
      <xdr:rowOff>111760</xdr:rowOff>
    </xdr:from>
    <xdr:ext cx="589915" cy="253365"/>
    <xdr:sp macro="" textlink="">
      <xdr:nvSpPr>
        <xdr:cNvPr id="338" name="テキスト ボックス 337"/>
        <xdr:cNvSpPr txBox="1"/>
      </xdr:nvSpPr>
      <xdr:spPr>
        <a:xfrm>
          <a:off x="6008370" y="86842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9" name="直線コネクタ 338"/>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9915" cy="253365"/>
    <xdr:sp macro="" textlink="">
      <xdr:nvSpPr>
        <xdr:cNvPr id="340" name="テキスト ボックス 339"/>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169545</xdr:rowOff>
    </xdr:from>
    <xdr:to xmlns:xdr="http://schemas.openxmlformats.org/drawingml/2006/spreadsheetDrawing">
      <xdr:col>54</xdr:col>
      <xdr:colOff>189865</xdr:colOff>
      <xdr:row>57</xdr:row>
      <xdr:rowOff>129540</xdr:rowOff>
    </xdr:to>
    <xdr:cxnSp macro="">
      <xdr:nvCxnSpPr>
        <xdr:cNvPr id="342" name="直線コネクタ 341"/>
        <xdr:cNvCxnSpPr/>
      </xdr:nvCxnSpPr>
      <xdr:spPr>
        <a:xfrm flipV="1">
          <a:off x="10475595" y="8742045"/>
          <a:ext cx="1270" cy="1160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133350</xdr:rowOff>
    </xdr:from>
    <xdr:ext cx="534670" cy="253365"/>
    <xdr:sp macro="" textlink="">
      <xdr:nvSpPr>
        <xdr:cNvPr id="343" name="普通建設事業費最小値テキスト"/>
        <xdr:cNvSpPr txBox="1"/>
      </xdr:nvSpPr>
      <xdr:spPr>
        <a:xfrm>
          <a:off x="10528300" y="99060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11,809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57</xdr:row>
      <xdr:rowOff>129540</xdr:rowOff>
    </xdr:from>
    <xdr:to xmlns:xdr="http://schemas.openxmlformats.org/drawingml/2006/spreadsheetDrawing">
      <xdr:col>55</xdr:col>
      <xdr:colOff>88900</xdr:colOff>
      <xdr:row>57</xdr:row>
      <xdr:rowOff>129540</xdr:rowOff>
    </xdr:to>
    <xdr:cxnSp macro="">
      <xdr:nvCxnSpPr>
        <xdr:cNvPr id="344" name="直線コネクタ 343"/>
        <xdr:cNvCxnSpPr/>
      </xdr:nvCxnSpPr>
      <xdr:spPr>
        <a:xfrm>
          <a:off x="10388600" y="9902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116205</xdr:rowOff>
    </xdr:from>
    <xdr:ext cx="598805" cy="259080"/>
    <xdr:sp macro="" textlink="">
      <xdr:nvSpPr>
        <xdr:cNvPr id="345" name="普通建設事業費最大値テキスト"/>
        <xdr:cNvSpPr txBox="1"/>
      </xdr:nvSpPr>
      <xdr:spPr>
        <a:xfrm>
          <a:off x="10528300" y="85172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214,767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169545</xdr:rowOff>
    </xdr:from>
    <xdr:to xmlns:xdr="http://schemas.openxmlformats.org/drawingml/2006/spreadsheetDrawing">
      <xdr:col>55</xdr:col>
      <xdr:colOff>88900</xdr:colOff>
      <xdr:row>50</xdr:row>
      <xdr:rowOff>169545</xdr:rowOff>
    </xdr:to>
    <xdr:cxnSp macro="">
      <xdr:nvCxnSpPr>
        <xdr:cNvPr id="346" name="直線コネクタ 345"/>
        <xdr:cNvCxnSpPr/>
      </xdr:nvCxnSpPr>
      <xdr:spPr>
        <a:xfrm>
          <a:off x="10388600" y="8742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53975</xdr:rowOff>
    </xdr:from>
    <xdr:to xmlns:xdr="http://schemas.openxmlformats.org/drawingml/2006/spreadsheetDrawing">
      <xdr:col>55</xdr:col>
      <xdr:colOff>0</xdr:colOff>
      <xdr:row>57</xdr:row>
      <xdr:rowOff>77470</xdr:rowOff>
    </xdr:to>
    <xdr:cxnSp macro="">
      <xdr:nvCxnSpPr>
        <xdr:cNvPr id="347" name="直線コネクタ 346"/>
        <xdr:cNvCxnSpPr/>
      </xdr:nvCxnSpPr>
      <xdr:spPr>
        <a:xfrm flipV="1">
          <a:off x="9639300" y="9826625"/>
          <a:ext cx="8382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27940</xdr:rowOff>
    </xdr:from>
    <xdr:ext cx="534670" cy="259080"/>
    <xdr:sp macro="" textlink="">
      <xdr:nvSpPr>
        <xdr:cNvPr id="348" name="普通建設事業費平均値テキスト"/>
        <xdr:cNvSpPr txBox="1"/>
      </xdr:nvSpPr>
      <xdr:spPr>
        <a:xfrm>
          <a:off x="10528300" y="94576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54,621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5080</xdr:rowOff>
    </xdr:from>
    <xdr:to xmlns:xdr="http://schemas.openxmlformats.org/drawingml/2006/spreadsheetDrawing">
      <xdr:col>55</xdr:col>
      <xdr:colOff>50800</xdr:colOff>
      <xdr:row>56</xdr:row>
      <xdr:rowOff>106680</xdr:rowOff>
    </xdr:to>
    <xdr:sp macro="" textlink="">
      <xdr:nvSpPr>
        <xdr:cNvPr id="349" name="フローチャート: 判断 348"/>
        <xdr:cNvSpPr/>
      </xdr:nvSpPr>
      <xdr:spPr>
        <a:xfrm>
          <a:off x="10426700" y="9606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44450</xdr:rowOff>
    </xdr:from>
    <xdr:to xmlns:xdr="http://schemas.openxmlformats.org/drawingml/2006/spreadsheetDrawing">
      <xdr:col>50</xdr:col>
      <xdr:colOff>114300</xdr:colOff>
      <xdr:row>57</xdr:row>
      <xdr:rowOff>77470</xdr:rowOff>
    </xdr:to>
    <xdr:cxnSp macro="">
      <xdr:nvCxnSpPr>
        <xdr:cNvPr id="350" name="直線コネクタ 349"/>
        <xdr:cNvCxnSpPr/>
      </xdr:nvCxnSpPr>
      <xdr:spPr>
        <a:xfrm>
          <a:off x="8750300" y="981710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59055</xdr:rowOff>
    </xdr:from>
    <xdr:to xmlns:xdr="http://schemas.openxmlformats.org/drawingml/2006/spreadsheetDrawing">
      <xdr:col>50</xdr:col>
      <xdr:colOff>165100</xdr:colOff>
      <xdr:row>56</xdr:row>
      <xdr:rowOff>160655</xdr:rowOff>
    </xdr:to>
    <xdr:sp macro="" textlink="">
      <xdr:nvSpPr>
        <xdr:cNvPr id="351" name="フローチャート: 判断 350"/>
        <xdr:cNvSpPr/>
      </xdr:nvSpPr>
      <xdr:spPr>
        <a:xfrm>
          <a:off x="9588500" y="9660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6350</xdr:rowOff>
    </xdr:from>
    <xdr:ext cx="528955" cy="253365"/>
    <xdr:sp macro="" textlink="">
      <xdr:nvSpPr>
        <xdr:cNvPr id="352" name="テキスト ボックス 351"/>
        <xdr:cNvSpPr txBox="1"/>
      </xdr:nvSpPr>
      <xdr:spPr>
        <a:xfrm>
          <a:off x="9371965" y="94361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45,265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56</xdr:row>
      <xdr:rowOff>89535</xdr:rowOff>
    </xdr:from>
    <xdr:to xmlns:xdr="http://schemas.openxmlformats.org/drawingml/2006/spreadsheetDrawing">
      <xdr:col>45</xdr:col>
      <xdr:colOff>177800</xdr:colOff>
      <xdr:row>57</xdr:row>
      <xdr:rowOff>44450</xdr:rowOff>
    </xdr:to>
    <xdr:cxnSp macro="">
      <xdr:nvCxnSpPr>
        <xdr:cNvPr id="353" name="直線コネクタ 352"/>
        <xdr:cNvCxnSpPr/>
      </xdr:nvCxnSpPr>
      <xdr:spPr>
        <a:xfrm>
          <a:off x="7861300" y="9690735"/>
          <a:ext cx="889000" cy="126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69215</xdr:rowOff>
    </xdr:from>
    <xdr:to xmlns:xdr="http://schemas.openxmlformats.org/drawingml/2006/spreadsheetDrawing">
      <xdr:col>46</xdr:col>
      <xdr:colOff>38100</xdr:colOff>
      <xdr:row>56</xdr:row>
      <xdr:rowOff>170815</xdr:rowOff>
    </xdr:to>
    <xdr:sp macro="" textlink="">
      <xdr:nvSpPr>
        <xdr:cNvPr id="354" name="フローチャート: 判断 353"/>
        <xdr:cNvSpPr/>
      </xdr:nvSpPr>
      <xdr:spPr>
        <a:xfrm>
          <a:off x="8699500" y="967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15875</xdr:rowOff>
    </xdr:from>
    <xdr:ext cx="528955" cy="259080"/>
    <xdr:sp macro="" textlink="">
      <xdr:nvSpPr>
        <xdr:cNvPr id="355" name="テキスト ボックス 354"/>
        <xdr:cNvSpPr txBox="1"/>
      </xdr:nvSpPr>
      <xdr:spPr>
        <a:xfrm>
          <a:off x="8482965" y="94456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89535</xdr:rowOff>
    </xdr:from>
    <xdr:to xmlns:xdr="http://schemas.openxmlformats.org/drawingml/2006/spreadsheetDrawing">
      <xdr:col>41</xdr:col>
      <xdr:colOff>50800</xdr:colOff>
      <xdr:row>57</xdr:row>
      <xdr:rowOff>40640</xdr:rowOff>
    </xdr:to>
    <xdr:cxnSp macro="">
      <xdr:nvCxnSpPr>
        <xdr:cNvPr id="356" name="直線コネクタ 355"/>
        <xdr:cNvCxnSpPr/>
      </xdr:nvCxnSpPr>
      <xdr:spPr>
        <a:xfrm flipV="1">
          <a:off x="6972300" y="9690735"/>
          <a:ext cx="8890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48260</xdr:rowOff>
    </xdr:from>
    <xdr:to xmlns:xdr="http://schemas.openxmlformats.org/drawingml/2006/spreadsheetDrawing">
      <xdr:col>41</xdr:col>
      <xdr:colOff>101600</xdr:colOff>
      <xdr:row>56</xdr:row>
      <xdr:rowOff>149860</xdr:rowOff>
    </xdr:to>
    <xdr:sp macro="" textlink="">
      <xdr:nvSpPr>
        <xdr:cNvPr id="357" name="フローチャート: 判断 356"/>
        <xdr:cNvSpPr/>
      </xdr:nvSpPr>
      <xdr:spPr>
        <a:xfrm>
          <a:off x="7810500" y="964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140970</xdr:rowOff>
    </xdr:from>
    <xdr:ext cx="528955" cy="259080"/>
    <xdr:sp macro="" textlink="">
      <xdr:nvSpPr>
        <xdr:cNvPr id="358" name="テキスト ボックス 357"/>
        <xdr:cNvSpPr txBox="1"/>
      </xdr:nvSpPr>
      <xdr:spPr>
        <a:xfrm>
          <a:off x="7593965" y="9742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19685</xdr:rowOff>
    </xdr:from>
    <xdr:to xmlns:xdr="http://schemas.openxmlformats.org/drawingml/2006/spreadsheetDrawing">
      <xdr:col>36</xdr:col>
      <xdr:colOff>165100</xdr:colOff>
      <xdr:row>56</xdr:row>
      <xdr:rowOff>121285</xdr:rowOff>
    </xdr:to>
    <xdr:sp macro="" textlink="">
      <xdr:nvSpPr>
        <xdr:cNvPr id="359" name="フローチャート: 判断 358"/>
        <xdr:cNvSpPr/>
      </xdr:nvSpPr>
      <xdr:spPr>
        <a:xfrm>
          <a:off x="6921500" y="962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137795</xdr:rowOff>
    </xdr:from>
    <xdr:ext cx="528955" cy="259080"/>
    <xdr:sp macro="" textlink="">
      <xdr:nvSpPr>
        <xdr:cNvPr id="360" name="テキスト ボックス 359"/>
        <xdr:cNvSpPr txBox="1"/>
      </xdr:nvSpPr>
      <xdr:spPr>
        <a:xfrm>
          <a:off x="6704965" y="93960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1" name="テキスト ボックス 360"/>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2" name="テキスト ボックス 361"/>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3" name="テキスト ボックス 362"/>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4" name="テキスト ボックス 363"/>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5" name="テキスト ボックス 364"/>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3175</xdr:rowOff>
    </xdr:from>
    <xdr:to xmlns:xdr="http://schemas.openxmlformats.org/drawingml/2006/spreadsheetDrawing">
      <xdr:col>55</xdr:col>
      <xdr:colOff>50800</xdr:colOff>
      <xdr:row>57</xdr:row>
      <xdr:rowOff>104775</xdr:rowOff>
    </xdr:to>
    <xdr:sp macro="" textlink="">
      <xdr:nvSpPr>
        <xdr:cNvPr id="366" name="楕円 365"/>
        <xdr:cNvSpPr/>
      </xdr:nvSpPr>
      <xdr:spPr>
        <a:xfrm>
          <a:off x="10426700" y="977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89535</xdr:rowOff>
    </xdr:from>
    <xdr:ext cx="534670" cy="253365"/>
    <xdr:sp macro="" textlink="">
      <xdr:nvSpPr>
        <xdr:cNvPr id="367" name="普通建設事業費該当値テキスト"/>
        <xdr:cNvSpPr txBox="1"/>
      </xdr:nvSpPr>
      <xdr:spPr>
        <a:xfrm>
          <a:off x="10528300" y="96907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26670</xdr:rowOff>
    </xdr:from>
    <xdr:to xmlns:xdr="http://schemas.openxmlformats.org/drawingml/2006/spreadsheetDrawing">
      <xdr:col>50</xdr:col>
      <xdr:colOff>165100</xdr:colOff>
      <xdr:row>57</xdr:row>
      <xdr:rowOff>128270</xdr:rowOff>
    </xdr:to>
    <xdr:sp macro="" textlink="">
      <xdr:nvSpPr>
        <xdr:cNvPr id="368" name="楕円 367"/>
        <xdr:cNvSpPr/>
      </xdr:nvSpPr>
      <xdr:spPr>
        <a:xfrm>
          <a:off x="95885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119380</xdr:rowOff>
    </xdr:from>
    <xdr:ext cx="528955" cy="259080"/>
    <xdr:sp macro="" textlink="">
      <xdr:nvSpPr>
        <xdr:cNvPr id="369" name="テキスト ボックス 368"/>
        <xdr:cNvSpPr txBox="1"/>
      </xdr:nvSpPr>
      <xdr:spPr>
        <a:xfrm>
          <a:off x="9371965" y="98920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165100</xdr:rowOff>
    </xdr:from>
    <xdr:to xmlns:xdr="http://schemas.openxmlformats.org/drawingml/2006/spreadsheetDrawing">
      <xdr:col>46</xdr:col>
      <xdr:colOff>38100</xdr:colOff>
      <xdr:row>57</xdr:row>
      <xdr:rowOff>95250</xdr:rowOff>
    </xdr:to>
    <xdr:sp macro="" textlink="">
      <xdr:nvSpPr>
        <xdr:cNvPr id="370" name="楕円 369"/>
        <xdr:cNvSpPr/>
      </xdr:nvSpPr>
      <xdr:spPr>
        <a:xfrm>
          <a:off x="86995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86360</xdr:rowOff>
    </xdr:from>
    <xdr:ext cx="528955" cy="253365"/>
    <xdr:sp macro="" textlink="">
      <xdr:nvSpPr>
        <xdr:cNvPr id="371" name="テキスト ボックス 370"/>
        <xdr:cNvSpPr txBox="1"/>
      </xdr:nvSpPr>
      <xdr:spPr>
        <a:xfrm>
          <a:off x="8482965" y="98590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26,620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56</xdr:row>
      <xdr:rowOff>38735</xdr:rowOff>
    </xdr:from>
    <xdr:to xmlns:xdr="http://schemas.openxmlformats.org/drawingml/2006/spreadsheetDrawing">
      <xdr:col>41</xdr:col>
      <xdr:colOff>101600</xdr:colOff>
      <xdr:row>56</xdr:row>
      <xdr:rowOff>140335</xdr:rowOff>
    </xdr:to>
    <xdr:sp macro="" textlink="">
      <xdr:nvSpPr>
        <xdr:cNvPr id="372" name="楕円 371"/>
        <xdr:cNvSpPr/>
      </xdr:nvSpPr>
      <xdr:spPr>
        <a:xfrm>
          <a:off x="7810500" y="9639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54</xdr:row>
      <xdr:rowOff>156845</xdr:rowOff>
    </xdr:from>
    <xdr:ext cx="528955" cy="253365"/>
    <xdr:sp macro="" textlink="">
      <xdr:nvSpPr>
        <xdr:cNvPr id="373" name="テキスト ボックス 372"/>
        <xdr:cNvSpPr txBox="1"/>
      </xdr:nvSpPr>
      <xdr:spPr>
        <a:xfrm>
          <a:off x="7593965" y="94151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160655</xdr:rowOff>
    </xdr:from>
    <xdr:to xmlns:xdr="http://schemas.openxmlformats.org/drawingml/2006/spreadsheetDrawing">
      <xdr:col>36</xdr:col>
      <xdr:colOff>165100</xdr:colOff>
      <xdr:row>57</xdr:row>
      <xdr:rowOff>90805</xdr:rowOff>
    </xdr:to>
    <xdr:sp macro="" textlink="">
      <xdr:nvSpPr>
        <xdr:cNvPr id="374" name="楕円 373"/>
        <xdr:cNvSpPr/>
      </xdr:nvSpPr>
      <xdr:spPr>
        <a:xfrm>
          <a:off x="6921500" y="976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81915</xdr:rowOff>
    </xdr:from>
    <xdr:ext cx="528955" cy="259080"/>
    <xdr:sp macro="" textlink="">
      <xdr:nvSpPr>
        <xdr:cNvPr id="375" name="テキスト ボックス 374"/>
        <xdr:cNvSpPr txBox="1"/>
      </xdr:nvSpPr>
      <xdr:spPr>
        <a:xfrm>
          <a:off x="6704965" y="98545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4170" cy="219710"/>
    <xdr:sp macro="" textlink="">
      <xdr:nvSpPr>
        <xdr:cNvPr id="384" name="テキスト ボックス 383"/>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5" name="直線コネクタ 384"/>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6" name="直線コネクタ 385"/>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3205" cy="259080"/>
    <xdr:sp macro="" textlink="">
      <xdr:nvSpPr>
        <xdr:cNvPr id="387" name="テキスト ボックス 386"/>
        <xdr:cNvSpPr txBox="1"/>
      </xdr:nvSpPr>
      <xdr:spPr>
        <a:xfrm>
          <a:off x="6355080" y="13446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8" name="直線コネクタ 387"/>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89" name="テキスト ボックス 388"/>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90" name="直線コネクタ 389"/>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168910</xdr:rowOff>
    </xdr:from>
    <xdr:ext cx="531495" cy="253365"/>
    <xdr:sp macro="" textlink="">
      <xdr:nvSpPr>
        <xdr:cNvPr id="391" name="テキスト ボックス 390"/>
        <xdr:cNvSpPr txBox="1"/>
      </xdr:nvSpPr>
      <xdr:spPr>
        <a:xfrm>
          <a:off x="6072505" y="12684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2" name="直線コネクタ 391"/>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1495" cy="259080"/>
    <xdr:sp macro="" textlink="">
      <xdr:nvSpPr>
        <xdr:cNvPr id="393" name="テキスト ボックス 392"/>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4" name="直線コネクタ 393"/>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1495" cy="259080"/>
    <xdr:sp macro="" textlink="">
      <xdr:nvSpPr>
        <xdr:cNvPr id="395" name="テキスト ボックス 394"/>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9915" cy="253365"/>
    <xdr:sp macro="" textlink="">
      <xdr:nvSpPr>
        <xdr:cNvPr id="397" name="テキスト ボックス 396"/>
        <xdr:cNvSpPr txBox="1"/>
      </xdr:nvSpPr>
      <xdr:spPr>
        <a:xfrm>
          <a:off x="6008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37465</xdr:rowOff>
    </xdr:from>
    <xdr:to xmlns:xdr="http://schemas.openxmlformats.org/drawingml/2006/spreadsheetDrawing">
      <xdr:col>54</xdr:col>
      <xdr:colOff>189865</xdr:colOff>
      <xdr:row>79</xdr:row>
      <xdr:rowOff>44450</xdr:rowOff>
    </xdr:to>
    <xdr:cxnSp macro="">
      <xdr:nvCxnSpPr>
        <xdr:cNvPr id="399" name="直線コネクタ 398"/>
        <xdr:cNvCxnSpPr/>
      </xdr:nvCxnSpPr>
      <xdr:spPr>
        <a:xfrm flipV="1">
          <a:off x="10475595" y="12210415"/>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48260</xdr:rowOff>
    </xdr:from>
    <xdr:ext cx="249555" cy="259080"/>
    <xdr:sp macro="" textlink="">
      <xdr:nvSpPr>
        <xdr:cNvPr id="400" name="普通建設事業費 （ うち新規整備　）最小値テキスト"/>
        <xdr:cNvSpPr txBox="1"/>
      </xdr:nvSpPr>
      <xdr:spPr>
        <a:xfrm>
          <a:off x="10528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44450</xdr:rowOff>
    </xdr:from>
    <xdr:to xmlns:xdr="http://schemas.openxmlformats.org/drawingml/2006/spreadsheetDrawing">
      <xdr:col>55</xdr:col>
      <xdr:colOff>88900</xdr:colOff>
      <xdr:row>79</xdr:row>
      <xdr:rowOff>44450</xdr:rowOff>
    </xdr:to>
    <xdr:cxnSp macro="">
      <xdr:nvCxnSpPr>
        <xdr:cNvPr id="401" name="直線コネクタ 400"/>
        <xdr:cNvCxnSpPr/>
      </xdr:nvCxnSpPr>
      <xdr:spPr>
        <a:xfrm>
          <a:off x="10388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155575</xdr:rowOff>
    </xdr:from>
    <xdr:ext cx="534670" cy="253365"/>
    <xdr:sp macro="" textlink="">
      <xdr:nvSpPr>
        <xdr:cNvPr id="402" name="普通建設事業費 （ うち新規整備　）最大値テキスト"/>
        <xdr:cNvSpPr txBox="1"/>
      </xdr:nvSpPr>
      <xdr:spPr>
        <a:xfrm>
          <a:off x="10528300" y="1198562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72,375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37465</xdr:rowOff>
    </xdr:from>
    <xdr:to xmlns:xdr="http://schemas.openxmlformats.org/drawingml/2006/spreadsheetDrawing">
      <xdr:col>55</xdr:col>
      <xdr:colOff>88900</xdr:colOff>
      <xdr:row>71</xdr:row>
      <xdr:rowOff>37465</xdr:rowOff>
    </xdr:to>
    <xdr:cxnSp macro="">
      <xdr:nvCxnSpPr>
        <xdr:cNvPr id="403" name="直線コネクタ 402"/>
        <xdr:cNvCxnSpPr/>
      </xdr:nvCxnSpPr>
      <xdr:spPr>
        <a:xfrm>
          <a:off x="10388600" y="12210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156210</xdr:rowOff>
    </xdr:from>
    <xdr:to xmlns:xdr="http://schemas.openxmlformats.org/drawingml/2006/spreadsheetDrawing">
      <xdr:col>55</xdr:col>
      <xdr:colOff>0</xdr:colOff>
      <xdr:row>78</xdr:row>
      <xdr:rowOff>159385</xdr:rowOff>
    </xdr:to>
    <xdr:cxnSp macro="">
      <xdr:nvCxnSpPr>
        <xdr:cNvPr id="404" name="直線コネクタ 403"/>
        <xdr:cNvCxnSpPr/>
      </xdr:nvCxnSpPr>
      <xdr:spPr>
        <a:xfrm flipV="1">
          <a:off x="9639300" y="1352931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167005</xdr:rowOff>
    </xdr:from>
    <xdr:ext cx="534670" cy="253365"/>
    <xdr:sp macro="" textlink="">
      <xdr:nvSpPr>
        <xdr:cNvPr id="405" name="普通建設事業費 （ うち新規整備　）平均値テキスト"/>
        <xdr:cNvSpPr txBox="1"/>
      </xdr:nvSpPr>
      <xdr:spPr>
        <a:xfrm>
          <a:off x="10528300" y="1319720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144145</xdr:rowOff>
    </xdr:from>
    <xdr:to xmlns:xdr="http://schemas.openxmlformats.org/drawingml/2006/spreadsheetDrawing">
      <xdr:col>55</xdr:col>
      <xdr:colOff>50800</xdr:colOff>
      <xdr:row>78</xdr:row>
      <xdr:rowOff>74930</xdr:rowOff>
    </xdr:to>
    <xdr:sp macro="" textlink="">
      <xdr:nvSpPr>
        <xdr:cNvPr id="406" name="フローチャート: 判断 405"/>
        <xdr:cNvSpPr/>
      </xdr:nvSpPr>
      <xdr:spPr>
        <a:xfrm>
          <a:off x="10426700" y="13345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156845</xdr:rowOff>
    </xdr:from>
    <xdr:to xmlns:xdr="http://schemas.openxmlformats.org/drawingml/2006/spreadsheetDrawing">
      <xdr:col>50</xdr:col>
      <xdr:colOff>114300</xdr:colOff>
      <xdr:row>78</xdr:row>
      <xdr:rowOff>159385</xdr:rowOff>
    </xdr:to>
    <xdr:cxnSp macro="">
      <xdr:nvCxnSpPr>
        <xdr:cNvPr id="407" name="直線コネクタ 406"/>
        <xdr:cNvCxnSpPr/>
      </xdr:nvCxnSpPr>
      <xdr:spPr>
        <a:xfrm>
          <a:off x="8750300" y="1352994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1905</xdr:rowOff>
    </xdr:from>
    <xdr:to xmlns:xdr="http://schemas.openxmlformats.org/drawingml/2006/spreadsheetDrawing">
      <xdr:col>50</xdr:col>
      <xdr:colOff>165100</xdr:colOff>
      <xdr:row>78</xdr:row>
      <xdr:rowOff>103505</xdr:rowOff>
    </xdr:to>
    <xdr:sp macro="" textlink="">
      <xdr:nvSpPr>
        <xdr:cNvPr id="408" name="フローチャート: 判断 407"/>
        <xdr:cNvSpPr/>
      </xdr:nvSpPr>
      <xdr:spPr>
        <a:xfrm>
          <a:off x="9588500" y="13375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76</xdr:row>
      <xdr:rowOff>120650</xdr:rowOff>
    </xdr:from>
    <xdr:ext cx="464185" cy="253365"/>
    <xdr:sp macro="" textlink="">
      <xdr:nvSpPr>
        <xdr:cNvPr id="409" name="テキスト ボックス 408"/>
        <xdr:cNvSpPr txBox="1"/>
      </xdr:nvSpPr>
      <xdr:spPr>
        <a:xfrm>
          <a:off x="9404350" y="1315085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156845</xdr:rowOff>
    </xdr:from>
    <xdr:to xmlns:xdr="http://schemas.openxmlformats.org/drawingml/2006/spreadsheetDrawing">
      <xdr:col>45</xdr:col>
      <xdr:colOff>177800</xdr:colOff>
      <xdr:row>79</xdr:row>
      <xdr:rowOff>3810</xdr:rowOff>
    </xdr:to>
    <xdr:cxnSp macro="">
      <xdr:nvCxnSpPr>
        <xdr:cNvPr id="410" name="直線コネクタ 409"/>
        <xdr:cNvCxnSpPr/>
      </xdr:nvCxnSpPr>
      <xdr:spPr>
        <a:xfrm flipV="1">
          <a:off x="7861300" y="1352994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143510</xdr:rowOff>
    </xdr:from>
    <xdr:to xmlns:xdr="http://schemas.openxmlformats.org/drawingml/2006/spreadsheetDrawing">
      <xdr:col>46</xdr:col>
      <xdr:colOff>38100</xdr:colOff>
      <xdr:row>78</xdr:row>
      <xdr:rowOff>73025</xdr:rowOff>
    </xdr:to>
    <xdr:sp macro="" textlink="">
      <xdr:nvSpPr>
        <xdr:cNvPr id="411" name="フローチャート: 判断 410"/>
        <xdr:cNvSpPr/>
      </xdr:nvSpPr>
      <xdr:spPr>
        <a:xfrm>
          <a:off x="8699500" y="133451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89535</xdr:rowOff>
    </xdr:from>
    <xdr:ext cx="528955" cy="253365"/>
    <xdr:sp macro="" textlink="">
      <xdr:nvSpPr>
        <xdr:cNvPr id="412" name="テキスト ボックス 411"/>
        <xdr:cNvSpPr txBox="1"/>
      </xdr:nvSpPr>
      <xdr:spPr>
        <a:xfrm>
          <a:off x="8482965" y="131197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112395</xdr:rowOff>
    </xdr:from>
    <xdr:to xmlns:xdr="http://schemas.openxmlformats.org/drawingml/2006/spreadsheetDrawing">
      <xdr:col>41</xdr:col>
      <xdr:colOff>50800</xdr:colOff>
      <xdr:row>79</xdr:row>
      <xdr:rowOff>3810</xdr:rowOff>
    </xdr:to>
    <xdr:cxnSp macro="">
      <xdr:nvCxnSpPr>
        <xdr:cNvPr id="413" name="直線コネクタ 412"/>
        <xdr:cNvCxnSpPr/>
      </xdr:nvCxnSpPr>
      <xdr:spPr>
        <a:xfrm>
          <a:off x="6972300" y="1348549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116205</xdr:rowOff>
    </xdr:from>
    <xdr:to xmlns:xdr="http://schemas.openxmlformats.org/drawingml/2006/spreadsheetDrawing">
      <xdr:col>41</xdr:col>
      <xdr:colOff>101600</xdr:colOff>
      <xdr:row>78</xdr:row>
      <xdr:rowOff>46355</xdr:rowOff>
    </xdr:to>
    <xdr:sp macro="" textlink="">
      <xdr:nvSpPr>
        <xdr:cNvPr id="414" name="フローチャート: 判断 413"/>
        <xdr:cNvSpPr/>
      </xdr:nvSpPr>
      <xdr:spPr>
        <a:xfrm>
          <a:off x="78105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63500</xdr:rowOff>
    </xdr:from>
    <xdr:ext cx="528955" cy="253365"/>
    <xdr:sp macro="" textlink="">
      <xdr:nvSpPr>
        <xdr:cNvPr id="415" name="テキスト ボックス 414"/>
        <xdr:cNvSpPr txBox="1"/>
      </xdr:nvSpPr>
      <xdr:spPr>
        <a:xfrm>
          <a:off x="7593965" y="130937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79375</xdr:rowOff>
    </xdr:from>
    <xdr:to xmlns:xdr="http://schemas.openxmlformats.org/drawingml/2006/spreadsheetDrawing">
      <xdr:col>36</xdr:col>
      <xdr:colOff>165100</xdr:colOff>
      <xdr:row>78</xdr:row>
      <xdr:rowOff>9525</xdr:rowOff>
    </xdr:to>
    <xdr:sp macro="" textlink="">
      <xdr:nvSpPr>
        <xdr:cNvPr id="416" name="フローチャート: 判断 415"/>
        <xdr:cNvSpPr/>
      </xdr:nvSpPr>
      <xdr:spPr>
        <a:xfrm>
          <a:off x="6921500" y="13281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26035</xdr:rowOff>
    </xdr:from>
    <xdr:ext cx="528955" cy="259080"/>
    <xdr:sp macro="" textlink="">
      <xdr:nvSpPr>
        <xdr:cNvPr id="417" name="テキスト ボックス 416"/>
        <xdr:cNvSpPr txBox="1"/>
      </xdr:nvSpPr>
      <xdr:spPr>
        <a:xfrm>
          <a:off x="6704965" y="130562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9" name="テキスト ボックス 418"/>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0" name="テキスト ボックス 419"/>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1" name="テキスト ボックス 420"/>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2" name="テキスト ボックス 421"/>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105410</xdr:rowOff>
    </xdr:from>
    <xdr:to xmlns:xdr="http://schemas.openxmlformats.org/drawingml/2006/spreadsheetDrawing">
      <xdr:col>55</xdr:col>
      <xdr:colOff>50800</xdr:colOff>
      <xdr:row>79</xdr:row>
      <xdr:rowOff>35560</xdr:rowOff>
    </xdr:to>
    <xdr:sp macro="" textlink="">
      <xdr:nvSpPr>
        <xdr:cNvPr id="423" name="楕円 422"/>
        <xdr:cNvSpPr/>
      </xdr:nvSpPr>
      <xdr:spPr>
        <a:xfrm>
          <a:off x="10426700" y="1347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20320</xdr:rowOff>
    </xdr:from>
    <xdr:ext cx="469900" cy="253365"/>
    <xdr:sp macro="" textlink="">
      <xdr:nvSpPr>
        <xdr:cNvPr id="424" name="普通建設事業費 （ うち新規整備　）該当値テキスト"/>
        <xdr:cNvSpPr txBox="1"/>
      </xdr:nvSpPr>
      <xdr:spPr>
        <a:xfrm>
          <a:off x="10528300" y="133934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109220</xdr:rowOff>
    </xdr:from>
    <xdr:to xmlns:xdr="http://schemas.openxmlformats.org/drawingml/2006/spreadsheetDrawing">
      <xdr:col>50</xdr:col>
      <xdr:colOff>165100</xdr:colOff>
      <xdr:row>79</xdr:row>
      <xdr:rowOff>38735</xdr:rowOff>
    </xdr:to>
    <xdr:sp macro="" textlink="">
      <xdr:nvSpPr>
        <xdr:cNvPr id="425" name="楕円 424"/>
        <xdr:cNvSpPr/>
      </xdr:nvSpPr>
      <xdr:spPr>
        <a:xfrm>
          <a:off x="9588500" y="134823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79</xdr:row>
      <xdr:rowOff>29845</xdr:rowOff>
    </xdr:from>
    <xdr:ext cx="464185" cy="253365"/>
    <xdr:sp macro="" textlink="">
      <xdr:nvSpPr>
        <xdr:cNvPr id="426" name="テキスト ボックス 425"/>
        <xdr:cNvSpPr txBox="1"/>
      </xdr:nvSpPr>
      <xdr:spPr>
        <a:xfrm>
          <a:off x="9404350" y="1357439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106045</xdr:rowOff>
    </xdr:from>
    <xdr:to xmlns:xdr="http://schemas.openxmlformats.org/drawingml/2006/spreadsheetDrawing">
      <xdr:col>46</xdr:col>
      <xdr:colOff>38100</xdr:colOff>
      <xdr:row>79</xdr:row>
      <xdr:rowOff>36195</xdr:rowOff>
    </xdr:to>
    <xdr:sp macro="" textlink="">
      <xdr:nvSpPr>
        <xdr:cNvPr id="427" name="楕円 426"/>
        <xdr:cNvSpPr/>
      </xdr:nvSpPr>
      <xdr:spPr>
        <a:xfrm>
          <a:off x="8699500" y="1347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79</xdr:row>
      <xdr:rowOff>27940</xdr:rowOff>
    </xdr:from>
    <xdr:ext cx="464185" cy="259080"/>
    <xdr:sp macro="" textlink="">
      <xdr:nvSpPr>
        <xdr:cNvPr id="428" name="テキスト ボックス 427"/>
        <xdr:cNvSpPr txBox="1"/>
      </xdr:nvSpPr>
      <xdr:spPr>
        <a:xfrm>
          <a:off x="8515350" y="1357249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124460</xdr:rowOff>
    </xdr:from>
    <xdr:to xmlns:xdr="http://schemas.openxmlformats.org/drawingml/2006/spreadsheetDrawing">
      <xdr:col>41</xdr:col>
      <xdr:colOff>101600</xdr:colOff>
      <xdr:row>79</xdr:row>
      <xdr:rowOff>54610</xdr:rowOff>
    </xdr:to>
    <xdr:sp macro="" textlink="">
      <xdr:nvSpPr>
        <xdr:cNvPr id="429" name="楕円 428"/>
        <xdr:cNvSpPr/>
      </xdr:nvSpPr>
      <xdr:spPr>
        <a:xfrm>
          <a:off x="7810500" y="1349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45720</xdr:rowOff>
    </xdr:from>
    <xdr:ext cx="464185" cy="259080"/>
    <xdr:sp macro="" textlink="">
      <xdr:nvSpPr>
        <xdr:cNvPr id="430" name="テキスト ボックス 429"/>
        <xdr:cNvSpPr txBox="1"/>
      </xdr:nvSpPr>
      <xdr:spPr>
        <a:xfrm>
          <a:off x="7626350" y="1359027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61595</xdr:rowOff>
    </xdr:from>
    <xdr:to xmlns:xdr="http://schemas.openxmlformats.org/drawingml/2006/spreadsheetDrawing">
      <xdr:col>36</xdr:col>
      <xdr:colOff>165100</xdr:colOff>
      <xdr:row>78</xdr:row>
      <xdr:rowOff>163195</xdr:rowOff>
    </xdr:to>
    <xdr:sp macro="" textlink="">
      <xdr:nvSpPr>
        <xdr:cNvPr id="431" name="楕円 430"/>
        <xdr:cNvSpPr/>
      </xdr:nvSpPr>
      <xdr:spPr>
        <a:xfrm>
          <a:off x="6921500" y="1343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154940</xdr:rowOff>
    </xdr:from>
    <xdr:ext cx="464185" cy="253365"/>
    <xdr:sp macro="" textlink="">
      <xdr:nvSpPr>
        <xdr:cNvPr id="432" name="テキスト ボックス 431"/>
        <xdr:cNvSpPr txBox="1"/>
      </xdr:nvSpPr>
      <xdr:spPr>
        <a:xfrm>
          <a:off x="6737350" y="1352804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4170" cy="219710"/>
    <xdr:sp macro="" textlink="">
      <xdr:nvSpPr>
        <xdr:cNvPr id="441" name="テキスト ボックス 440"/>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3" name="直線コネクタ 442"/>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3205" cy="259080"/>
    <xdr:sp macro="" textlink="">
      <xdr:nvSpPr>
        <xdr:cNvPr id="444" name="テキスト ボックス 443"/>
        <xdr:cNvSpPr txBox="1"/>
      </xdr:nvSpPr>
      <xdr:spPr>
        <a:xfrm>
          <a:off x="6355080" y="16875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5" name="直線コネクタ 444"/>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46" name="テキスト ボックス 445"/>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7" name="直線コネクタ 446"/>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89915" cy="253365"/>
    <xdr:sp macro="" textlink="">
      <xdr:nvSpPr>
        <xdr:cNvPr id="448" name="テキスト ボックス 447"/>
        <xdr:cNvSpPr txBox="1"/>
      </xdr:nvSpPr>
      <xdr:spPr>
        <a:xfrm>
          <a:off x="6008370" y="1611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9" name="直線コネクタ 448"/>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89915" cy="259080"/>
    <xdr:sp macro="" textlink="">
      <xdr:nvSpPr>
        <xdr:cNvPr id="450" name="テキスト ボックス 449"/>
        <xdr:cNvSpPr txBox="1"/>
      </xdr:nvSpPr>
      <xdr:spPr>
        <a:xfrm>
          <a:off x="6008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1" name="直線コネクタ 450"/>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9915" cy="259080"/>
    <xdr:sp macro="" textlink="">
      <xdr:nvSpPr>
        <xdr:cNvPr id="452" name="テキスト ボックス 451"/>
        <xdr:cNvSpPr txBox="1"/>
      </xdr:nvSpPr>
      <xdr:spPr>
        <a:xfrm>
          <a:off x="6008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3" name="直線コネクタ 452"/>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9915" cy="253365"/>
    <xdr:sp macro="" textlink="">
      <xdr:nvSpPr>
        <xdr:cNvPr id="454" name="テキスト ボックス 453"/>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5"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11430</xdr:rowOff>
    </xdr:from>
    <xdr:to xmlns:xdr="http://schemas.openxmlformats.org/drawingml/2006/spreadsheetDrawing">
      <xdr:col>54</xdr:col>
      <xdr:colOff>189865</xdr:colOff>
      <xdr:row>98</xdr:row>
      <xdr:rowOff>153035</xdr:rowOff>
    </xdr:to>
    <xdr:cxnSp macro="">
      <xdr:nvCxnSpPr>
        <xdr:cNvPr id="456" name="直線コネクタ 455"/>
        <xdr:cNvCxnSpPr/>
      </xdr:nvCxnSpPr>
      <xdr:spPr>
        <a:xfrm flipV="1">
          <a:off x="10475595" y="15441930"/>
          <a:ext cx="1270" cy="15132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156845</xdr:rowOff>
    </xdr:from>
    <xdr:ext cx="469900" cy="253365"/>
    <xdr:sp macro="" textlink="">
      <xdr:nvSpPr>
        <xdr:cNvPr id="457" name="普通建設事業費 （ うち更新整備　）最小値テキスト"/>
        <xdr:cNvSpPr txBox="1"/>
      </xdr:nvSpPr>
      <xdr:spPr>
        <a:xfrm>
          <a:off x="10528300" y="169589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8,254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153035</xdr:rowOff>
    </xdr:from>
    <xdr:to xmlns:xdr="http://schemas.openxmlformats.org/drawingml/2006/spreadsheetDrawing">
      <xdr:col>55</xdr:col>
      <xdr:colOff>88900</xdr:colOff>
      <xdr:row>98</xdr:row>
      <xdr:rowOff>153035</xdr:rowOff>
    </xdr:to>
    <xdr:cxnSp macro="">
      <xdr:nvCxnSpPr>
        <xdr:cNvPr id="458" name="直線コネクタ 457"/>
        <xdr:cNvCxnSpPr/>
      </xdr:nvCxnSpPr>
      <xdr:spPr>
        <a:xfrm>
          <a:off x="10388600" y="169551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129540</xdr:rowOff>
    </xdr:from>
    <xdr:ext cx="598805" cy="259080"/>
    <xdr:sp macro="" textlink="">
      <xdr:nvSpPr>
        <xdr:cNvPr id="459" name="普通建設事業費 （ うち更新整備　）最大値テキスト"/>
        <xdr:cNvSpPr txBox="1"/>
      </xdr:nvSpPr>
      <xdr:spPr>
        <a:xfrm>
          <a:off x="10528300" y="152171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206,867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11430</xdr:rowOff>
    </xdr:from>
    <xdr:to xmlns:xdr="http://schemas.openxmlformats.org/drawingml/2006/spreadsheetDrawing">
      <xdr:col>55</xdr:col>
      <xdr:colOff>88900</xdr:colOff>
      <xdr:row>90</xdr:row>
      <xdr:rowOff>11430</xdr:rowOff>
    </xdr:to>
    <xdr:cxnSp macro="">
      <xdr:nvCxnSpPr>
        <xdr:cNvPr id="460" name="直線コネクタ 459"/>
        <xdr:cNvCxnSpPr/>
      </xdr:nvCxnSpPr>
      <xdr:spPr>
        <a:xfrm>
          <a:off x="10388600" y="15441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79375</xdr:rowOff>
    </xdr:from>
    <xdr:to xmlns:xdr="http://schemas.openxmlformats.org/drawingml/2006/spreadsheetDrawing">
      <xdr:col>55</xdr:col>
      <xdr:colOff>0</xdr:colOff>
      <xdr:row>98</xdr:row>
      <xdr:rowOff>105410</xdr:rowOff>
    </xdr:to>
    <xdr:cxnSp macro="">
      <xdr:nvCxnSpPr>
        <xdr:cNvPr id="461" name="直線コネクタ 460"/>
        <xdr:cNvCxnSpPr/>
      </xdr:nvCxnSpPr>
      <xdr:spPr>
        <a:xfrm flipV="1">
          <a:off x="9639300" y="16881475"/>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93980</xdr:rowOff>
    </xdr:from>
    <xdr:ext cx="534670" cy="259080"/>
    <xdr:sp macro="" textlink="">
      <xdr:nvSpPr>
        <xdr:cNvPr id="462" name="普通建設事業費 （ うち更新整備　）平均値テキスト"/>
        <xdr:cNvSpPr txBox="1"/>
      </xdr:nvSpPr>
      <xdr:spPr>
        <a:xfrm>
          <a:off x="10528300" y="165531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34,812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71120</xdr:rowOff>
    </xdr:from>
    <xdr:to xmlns:xdr="http://schemas.openxmlformats.org/drawingml/2006/spreadsheetDrawing">
      <xdr:col>55</xdr:col>
      <xdr:colOff>50800</xdr:colOff>
      <xdr:row>98</xdr:row>
      <xdr:rowOff>1270</xdr:rowOff>
    </xdr:to>
    <xdr:sp macro="" textlink="">
      <xdr:nvSpPr>
        <xdr:cNvPr id="463" name="フローチャート: 判断 462"/>
        <xdr:cNvSpPr/>
      </xdr:nvSpPr>
      <xdr:spPr>
        <a:xfrm>
          <a:off x="10426700" y="16701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105410</xdr:rowOff>
    </xdr:from>
    <xdr:to xmlns:xdr="http://schemas.openxmlformats.org/drawingml/2006/spreadsheetDrawing">
      <xdr:col>50</xdr:col>
      <xdr:colOff>114300</xdr:colOff>
      <xdr:row>98</xdr:row>
      <xdr:rowOff>110490</xdr:rowOff>
    </xdr:to>
    <xdr:cxnSp macro="">
      <xdr:nvCxnSpPr>
        <xdr:cNvPr id="464" name="直線コネクタ 463"/>
        <xdr:cNvCxnSpPr/>
      </xdr:nvCxnSpPr>
      <xdr:spPr>
        <a:xfrm flipV="1">
          <a:off x="8750300" y="1690751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116205</xdr:rowOff>
    </xdr:from>
    <xdr:to xmlns:xdr="http://schemas.openxmlformats.org/drawingml/2006/spreadsheetDrawing">
      <xdr:col>50</xdr:col>
      <xdr:colOff>165100</xdr:colOff>
      <xdr:row>98</xdr:row>
      <xdr:rowOff>46355</xdr:rowOff>
    </xdr:to>
    <xdr:sp macro="" textlink="">
      <xdr:nvSpPr>
        <xdr:cNvPr id="465" name="フローチャート: 判断 464"/>
        <xdr:cNvSpPr/>
      </xdr:nvSpPr>
      <xdr:spPr>
        <a:xfrm>
          <a:off x="9588500" y="16746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63500</xdr:rowOff>
    </xdr:from>
    <xdr:ext cx="528955" cy="253365"/>
    <xdr:sp macro="" textlink="">
      <xdr:nvSpPr>
        <xdr:cNvPr id="466" name="テキスト ボックス 465"/>
        <xdr:cNvSpPr txBox="1"/>
      </xdr:nvSpPr>
      <xdr:spPr>
        <a:xfrm>
          <a:off x="9371965" y="165227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82550</xdr:rowOff>
    </xdr:from>
    <xdr:to xmlns:xdr="http://schemas.openxmlformats.org/drawingml/2006/spreadsheetDrawing">
      <xdr:col>45</xdr:col>
      <xdr:colOff>177800</xdr:colOff>
      <xdr:row>98</xdr:row>
      <xdr:rowOff>110490</xdr:rowOff>
    </xdr:to>
    <xdr:cxnSp macro="">
      <xdr:nvCxnSpPr>
        <xdr:cNvPr id="467" name="直線コネクタ 466"/>
        <xdr:cNvCxnSpPr/>
      </xdr:nvCxnSpPr>
      <xdr:spPr>
        <a:xfrm>
          <a:off x="7861300" y="16713200"/>
          <a:ext cx="889000" cy="199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139700</xdr:rowOff>
    </xdr:from>
    <xdr:to xmlns:xdr="http://schemas.openxmlformats.org/drawingml/2006/spreadsheetDrawing">
      <xdr:col>46</xdr:col>
      <xdr:colOff>38100</xdr:colOff>
      <xdr:row>98</xdr:row>
      <xdr:rowOff>69850</xdr:rowOff>
    </xdr:to>
    <xdr:sp macro="" textlink="">
      <xdr:nvSpPr>
        <xdr:cNvPr id="468" name="フローチャート: 判断 467"/>
        <xdr:cNvSpPr/>
      </xdr:nvSpPr>
      <xdr:spPr>
        <a:xfrm>
          <a:off x="8699500" y="1677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86360</xdr:rowOff>
    </xdr:from>
    <xdr:ext cx="528955" cy="253365"/>
    <xdr:sp macro="" textlink="">
      <xdr:nvSpPr>
        <xdr:cNvPr id="469" name="テキスト ボックス 468"/>
        <xdr:cNvSpPr txBox="1"/>
      </xdr:nvSpPr>
      <xdr:spPr>
        <a:xfrm>
          <a:off x="8482965" y="165455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82550</xdr:rowOff>
    </xdr:from>
    <xdr:to xmlns:xdr="http://schemas.openxmlformats.org/drawingml/2006/spreadsheetDrawing">
      <xdr:col>41</xdr:col>
      <xdr:colOff>50800</xdr:colOff>
      <xdr:row>98</xdr:row>
      <xdr:rowOff>111125</xdr:rowOff>
    </xdr:to>
    <xdr:cxnSp macro="">
      <xdr:nvCxnSpPr>
        <xdr:cNvPr id="470" name="直線コネクタ 469"/>
        <xdr:cNvCxnSpPr/>
      </xdr:nvCxnSpPr>
      <xdr:spPr>
        <a:xfrm flipV="1">
          <a:off x="6972300" y="16713200"/>
          <a:ext cx="889000" cy="200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136525</xdr:rowOff>
    </xdr:from>
    <xdr:to xmlns:xdr="http://schemas.openxmlformats.org/drawingml/2006/spreadsheetDrawing">
      <xdr:col>41</xdr:col>
      <xdr:colOff>101600</xdr:colOff>
      <xdr:row>98</xdr:row>
      <xdr:rowOff>66675</xdr:rowOff>
    </xdr:to>
    <xdr:sp macro="" textlink="">
      <xdr:nvSpPr>
        <xdr:cNvPr id="471" name="フローチャート: 判断 470"/>
        <xdr:cNvSpPr/>
      </xdr:nvSpPr>
      <xdr:spPr>
        <a:xfrm>
          <a:off x="7810500" y="1676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57785</xdr:rowOff>
    </xdr:from>
    <xdr:ext cx="528955" cy="259080"/>
    <xdr:sp macro="" textlink="">
      <xdr:nvSpPr>
        <xdr:cNvPr id="472" name="テキスト ボックス 471"/>
        <xdr:cNvSpPr txBox="1"/>
      </xdr:nvSpPr>
      <xdr:spPr>
        <a:xfrm>
          <a:off x="7593965" y="168598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114300</xdr:rowOff>
    </xdr:from>
    <xdr:to xmlns:xdr="http://schemas.openxmlformats.org/drawingml/2006/spreadsheetDrawing">
      <xdr:col>36</xdr:col>
      <xdr:colOff>165100</xdr:colOff>
      <xdr:row>98</xdr:row>
      <xdr:rowOff>44450</xdr:rowOff>
    </xdr:to>
    <xdr:sp macro="" textlink="">
      <xdr:nvSpPr>
        <xdr:cNvPr id="473" name="フローチャート: 判断 472"/>
        <xdr:cNvSpPr/>
      </xdr:nvSpPr>
      <xdr:spPr>
        <a:xfrm>
          <a:off x="6921500" y="16744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60960</xdr:rowOff>
    </xdr:from>
    <xdr:ext cx="528955" cy="259080"/>
    <xdr:sp macro="" textlink="">
      <xdr:nvSpPr>
        <xdr:cNvPr id="474" name="テキスト ボックス 473"/>
        <xdr:cNvSpPr txBox="1"/>
      </xdr:nvSpPr>
      <xdr:spPr>
        <a:xfrm>
          <a:off x="6704965" y="165201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29,152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7" name="テキスト ボックス 476"/>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8" name="テキスト ボックス 477"/>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29210</xdr:rowOff>
    </xdr:from>
    <xdr:to xmlns:xdr="http://schemas.openxmlformats.org/drawingml/2006/spreadsheetDrawing">
      <xdr:col>55</xdr:col>
      <xdr:colOff>50800</xdr:colOff>
      <xdr:row>98</xdr:row>
      <xdr:rowOff>130175</xdr:rowOff>
    </xdr:to>
    <xdr:sp macro="" textlink="">
      <xdr:nvSpPr>
        <xdr:cNvPr id="480" name="楕円 479"/>
        <xdr:cNvSpPr/>
      </xdr:nvSpPr>
      <xdr:spPr>
        <a:xfrm>
          <a:off x="10426700" y="168313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114935</xdr:rowOff>
    </xdr:from>
    <xdr:ext cx="534670" cy="259080"/>
    <xdr:sp macro="" textlink="">
      <xdr:nvSpPr>
        <xdr:cNvPr id="481" name="普通建設事業費 （ うち更新整備　）該当値テキスト"/>
        <xdr:cNvSpPr txBox="1"/>
      </xdr:nvSpPr>
      <xdr:spPr>
        <a:xfrm>
          <a:off x="10528300" y="167455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17,953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54610</xdr:rowOff>
    </xdr:from>
    <xdr:to xmlns:xdr="http://schemas.openxmlformats.org/drawingml/2006/spreadsheetDrawing">
      <xdr:col>50</xdr:col>
      <xdr:colOff>165100</xdr:colOff>
      <xdr:row>98</xdr:row>
      <xdr:rowOff>156210</xdr:rowOff>
    </xdr:to>
    <xdr:sp macro="" textlink="">
      <xdr:nvSpPr>
        <xdr:cNvPr id="482" name="楕円 481"/>
        <xdr:cNvSpPr/>
      </xdr:nvSpPr>
      <xdr:spPr>
        <a:xfrm>
          <a:off x="9588500" y="1685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147320</xdr:rowOff>
    </xdr:from>
    <xdr:ext cx="528955" cy="259080"/>
    <xdr:sp macro="" textlink="">
      <xdr:nvSpPr>
        <xdr:cNvPr id="483" name="テキスト ボックス 482"/>
        <xdr:cNvSpPr txBox="1"/>
      </xdr:nvSpPr>
      <xdr:spPr>
        <a:xfrm>
          <a:off x="9371965" y="169494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59690</xdr:rowOff>
    </xdr:from>
    <xdr:to xmlns:xdr="http://schemas.openxmlformats.org/drawingml/2006/spreadsheetDrawing">
      <xdr:col>46</xdr:col>
      <xdr:colOff>38100</xdr:colOff>
      <xdr:row>98</xdr:row>
      <xdr:rowOff>161290</xdr:rowOff>
    </xdr:to>
    <xdr:sp macro="" textlink="">
      <xdr:nvSpPr>
        <xdr:cNvPr id="484" name="楕円 483"/>
        <xdr:cNvSpPr/>
      </xdr:nvSpPr>
      <xdr:spPr>
        <a:xfrm>
          <a:off x="8699500" y="1686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152400</xdr:rowOff>
    </xdr:from>
    <xdr:ext cx="528955" cy="259080"/>
    <xdr:sp macro="" textlink="">
      <xdr:nvSpPr>
        <xdr:cNvPr id="485" name="テキスト ボックス 484"/>
        <xdr:cNvSpPr txBox="1"/>
      </xdr:nvSpPr>
      <xdr:spPr>
        <a:xfrm>
          <a:off x="8482965" y="169545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31750</xdr:rowOff>
    </xdr:from>
    <xdr:to xmlns:xdr="http://schemas.openxmlformats.org/drawingml/2006/spreadsheetDrawing">
      <xdr:col>41</xdr:col>
      <xdr:colOff>101600</xdr:colOff>
      <xdr:row>97</xdr:row>
      <xdr:rowOff>133350</xdr:rowOff>
    </xdr:to>
    <xdr:sp macro="" textlink="">
      <xdr:nvSpPr>
        <xdr:cNvPr id="486" name="楕円 485"/>
        <xdr:cNvSpPr/>
      </xdr:nvSpPr>
      <xdr:spPr>
        <a:xfrm>
          <a:off x="7810500" y="1666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149860</xdr:rowOff>
    </xdr:from>
    <xdr:ext cx="528955" cy="259080"/>
    <xdr:sp macro="" textlink="">
      <xdr:nvSpPr>
        <xdr:cNvPr id="487" name="テキスト ボックス 486"/>
        <xdr:cNvSpPr txBox="1"/>
      </xdr:nvSpPr>
      <xdr:spPr>
        <a:xfrm>
          <a:off x="7593965" y="164376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60325</xdr:rowOff>
    </xdr:from>
    <xdr:to xmlns:xdr="http://schemas.openxmlformats.org/drawingml/2006/spreadsheetDrawing">
      <xdr:col>36</xdr:col>
      <xdr:colOff>165100</xdr:colOff>
      <xdr:row>98</xdr:row>
      <xdr:rowOff>161925</xdr:rowOff>
    </xdr:to>
    <xdr:sp macro="" textlink="">
      <xdr:nvSpPr>
        <xdr:cNvPr id="488" name="楕円 487"/>
        <xdr:cNvSpPr/>
      </xdr:nvSpPr>
      <xdr:spPr>
        <a:xfrm>
          <a:off x="6921500" y="1686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153670</xdr:rowOff>
    </xdr:from>
    <xdr:ext cx="528955" cy="259080"/>
    <xdr:sp macro="" textlink="">
      <xdr:nvSpPr>
        <xdr:cNvPr id="489" name="テキスト ボックス 488"/>
        <xdr:cNvSpPr txBox="1"/>
      </xdr:nvSpPr>
      <xdr:spPr>
        <a:xfrm>
          <a:off x="6704965" y="169557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4170" cy="219710"/>
    <xdr:sp macro="" textlink="">
      <xdr:nvSpPr>
        <xdr:cNvPr id="498" name="テキスト ボックス 497"/>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9" name="直線コネクタ 498"/>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500" name="直線コネクタ 499"/>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3205" cy="253365"/>
    <xdr:sp macro="" textlink="">
      <xdr:nvSpPr>
        <xdr:cNvPr id="501" name="テキスト ボックス 500"/>
        <xdr:cNvSpPr txBox="1"/>
      </xdr:nvSpPr>
      <xdr:spPr>
        <a:xfrm>
          <a:off x="12197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502" name="直線コネクタ 501"/>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1495" cy="253365"/>
    <xdr:sp macro="" textlink="">
      <xdr:nvSpPr>
        <xdr:cNvPr id="503" name="テキスト ボックス 502"/>
        <xdr:cNvSpPr txBox="1"/>
      </xdr:nvSpPr>
      <xdr:spPr>
        <a:xfrm>
          <a:off x="11914505" y="6055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504" name="直線コネクタ 503"/>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111760</xdr:rowOff>
    </xdr:from>
    <xdr:ext cx="531495" cy="253365"/>
    <xdr:sp macro="" textlink="">
      <xdr:nvSpPr>
        <xdr:cNvPr id="505" name="テキスト ボックス 504"/>
        <xdr:cNvSpPr txBox="1"/>
      </xdr:nvSpPr>
      <xdr:spPr>
        <a:xfrm>
          <a:off x="11914505" y="5598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06" name="直線コネクタ 505"/>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168910</xdr:rowOff>
    </xdr:from>
    <xdr:ext cx="531495" cy="253365"/>
    <xdr:sp macro="" textlink="">
      <xdr:nvSpPr>
        <xdr:cNvPr id="507" name="テキスト ボックス 506"/>
        <xdr:cNvSpPr txBox="1"/>
      </xdr:nvSpPr>
      <xdr:spPr>
        <a:xfrm>
          <a:off x="11914505" y="5140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8" name="直線コネクタ 507"/>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3365"/>
    <xdr:sp macro="" textlink="">
      <xdr:nvSpPr>
        <xdr:cNvPr id="509" name="テキスト ボックス 508"/>
        <xdr:cNvSpPr txBox="1"/>
      </xdr:nvSpPr>
      <xdr:spPr>
        <a:xfrm>
          <a:off x="11914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0"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32</xdr:row>
      <xdr:rowOff>13335</xdr:rowOff>
    </xdr:from>
    <xdr:to xmlns:xdr="http://schemas.openxmlformats.org/drawingml/2006/spreadsheetDrawing">
      <xdr:col>85</xdr:col>
      <xdr:colOff>126365</xdr:colOff>
      <xdr:row>38</xdr:row>
      <xdr:rowOff>139700</xdr:rowOff>
    </xdr:to>
    <xdr:cxnSp macro="">
      <xdr:nvCxnSpPr>
        <xdr:cNvPr id="511" name="直線コネクタ 510"/>
        <xdr:cNvCxnSpPr/>
      </xdr:nvCxnSpPr>
      <xdr:spPr>
        <a:xfrm flipV="1">
          <a:off x="16317595" y="5499735"/>
          <a:ext cx="127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159385</xdr:rowOff>
    </xdr:from>
    <xdr:ext cx="249555" cy="258445"/>
    <xdr:sp macro="" textlink="">
      <xdr:nvSpPr>
        <xdr:cNvPr id="512" name="災害復旧事業費最小値テキスト"/>
        <xdr:cNvSpPr txBox="1"/>
      </xdr:nvSpPr>
      <xdr:spPr>
        <a:xfrm>
          <a:off x="16370300" y="6674485"/>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139700</xdr:rowOff>
    </xdr:from>
    <xdr:to xmlns:xdr="http://schemas.openxmlformats.org/drawingml/2006/spreadsheetDrawing">
      <xdr:col>86</xdr:col>
      <xdr:colOff>25400</xdr:colOff>
      <xdr:row>38</xdr:row>
      <xdr:rowOff>139700</xdr:rowOff>
    </xdr:to>
    <xdr:cxnSp macro="">
      <xdr:nvCxnSpPr>
        <xdr:cNvPr id="513" name="直線コネクタ 512"/>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132080</xdr:rowOff>
    </xdr:from>
    <xdr:ext cx="534670" cy="253365"/>
    <xdr:sp macro="" textlink="">
      <xdr:nvSpPr>
        <xdr:cNvPr id="514" name="災害復旧事業費最大値テキスト"/>
        <xdr:cNvSpPr txBox="1"/>
      </xdr:nvSpPr>
      <xdr:spPr>
        <a:xfrm>
          <a:off x="16370300" y="52755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50,518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32</xdr:row>
      <xdr:rowOff>13335</xdr:rowOff>
    </xdr:from>
    <xdr:to xmlns:xdr="http://schemas.openxmlformats.org/drawingml/2006/spreadsheetDrawing">
      <xdr:col>86</xdr:col>
      <xdr:colOff>25400</xdr:colOff>
      <xdr:row>32</xdr:row>
      <xdr:rowOff>13335</xdr:rowOff>
    </xdr:to>
    <xdr:cxnSp macro="">
      <xdr:nvCxnSpPr>
        <xdr:cNvPr id="515" name="直線コネクタ 514"/>
        <xdr:cNvCxnSpPr/>
      </xdr:nvCxnSpPr>
      <xdr:spPr>
        <a:xfrm>
          <a:off x="16230600" y="5499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139700</xdr:rowOff>
    </xdr:from>
    <xdr:to xmlns:xdr="http://schemas.openxmlformats.org/drawingml/2006/spreadsheetDrawing">
      <xdr:col>85</xdr:col>
      <xdr:colOff>127000</xdr:colOff>
      <xdr:row>38</xdr:row>
      <xdr:rowOff>139700</xdr:rowOff>
    </xdr:to>
    <xdr:cxnSp macro="">
      <xdr:nvCxnSpPr>
        <xdr:cNvPr id="516" name="直線コネクタ 515"/>
        <xdr:cNvCxnSpPr/>
      </xdr:nvCxnSpPr>
      <xdr:spPr>
        <a:xfrm>
          <a:off x="15481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76835</xdr:rowOff>
    </xdr:from>
    <xdr:ext cx="469900" cy="253365"/>
    <xdr:sp macro="" textlink="">
      <xdr:nvSpPr>
        <xdr:cNvPr id="517" name="災害復旧事業費平均値テキスト"/>
        <xdr:cNvSpPr txBox="1"/>
      </xdr:nvSpPr>
      <xdr:spPr>
        <a:xfrm>
          <a:off x="16370300" y="642048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53975</xdr:rowOff>
    </xdr:from>
    <xdr:to xmlns:xdr="http://schemas.openxmlformats.org/drawingml/2006/spreadsheetDrawing">
      <xdr:col>85</xdr:col>
      <xdr:colOff>177800</xdr:colOff>
      <xdr:row>38</xdr:row>
      <xdr:rowOff>155575</xdr:rowOff>
    </xdr:to>
    <xdr:sp macro="" textlink="">
      <xdr:nvSpPr>
        <xdr:cNvPr id="518" name="フローチャート: 判断 517"/>
        <xdr:cNvSpPr/>
      </xdr:nvSpPr>
      <xdr:spPr>
        <a:xfrm>
          <a:off x="162687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139700</xdr:rowOff>
    </xdr:from>
    <xdr:to xmlns:xdr="http://schemas.openxmlformats.org/drawingml/2006/spreadsheetDrawing">
      <xdr:col>81</xdr:col>
      <xdr:colOff>50800</xdr:colOff>
      <xdr:row>38</xdr:row>
      <xdr:rowOff>139700</xdr:rowOff>
    </xdr:to>
    <xdr:cxnSp macro="">
      <xdr:nvCxnSpPr>
        <xdr:cNvPr id="519" name="直線コネクタ 518"/>
        <xdr:cNvCxnSpPr/>
      </xdr:nvCxnSpPr>
      <xdr:spPr>
        <a:xfrm>
          <a:off x="14592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64770</xdr:rowOff>
    </xdr:from>
    <xdr:to xmlns:xdr="http://schemas.openxmlformats.org/drawingml/2006/spreadsheetDrawing">
      <xdr:col>81</xdr:col>
      <xdr:colOff>101600</xdr:colOff>
      <xdr:row>38</xdr:row>
      <xdr:rowOff>166370</xdr:rowOff>
    </xdr:to>
    <xdr:sp macro="" textlink="">
      <xdr:nvSpPr>
        <xdr:cNvPr id="520" name="フローチャート: 判断 519"/>
        <xdr:cNvSpPr/>
      </xdr:nvSpPr>
      <xdr:spPr>
        <a:xfrm>
          <a:off x="15430500" y="6579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37</xdr:row>
      <xdr:rowOff>11430</xdr:rowOff>
    </xdr:from>
    <xdr:ext cx="464185" cy="259080"/>
    <xdr:sp macro="" textlink="">
      <xdr:nvSpPr>
        <xdr:cNvPr id="521" name="テキスト ボックス 520"/>
        <xdr:cNvSpPr txBox="1"/>
      </xdr:nvSpPr>
      <xdr:spPr>
        <a:xfrm>
          <a:off x="15246350" y="635508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139700</xdr:rowOff>
    </xdr:from>
    <xdr:to xmlns:xdr="http://schemas.openxmlformats.org/drawingml/2006/spreadsheetDrawing">
      <xdr:col>76</xdr:col>
      <xdr:colOff>114300</xdr:colOff>
      <xdr:row>38</xdr:row>
      <xdr:rowOff>139700</xdr:rowOff>
    </xdr:to>
    <xdr:cxnSp macro="">
      <xdr:nvCxnSpPr>
        <xdr:cNvPr id="522" name="直線コネクタ 521"/>
        <xdr:cNvCxnSpPr/>
      </xdr:nvCxnSpPr>
      <xdr:spPr>
        <a:xfrm>
          <a:off x="13703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48895</xdr:rowOff>
    </xdr:from>
    <xdr:to xmlns:xdr="http://schemas.openxmlformats.org/drawingml/2006/spreadsheetDrawing">
      <xdr:col>76</xdr:col>
      <xdr:colOff>165100</xdr:colOff>
      <xdr:row>38</xdr:row>
      <xdr:rowOff>150495</xdr:rowOff>
    </xdr:to>
    <xdr:sp macro="" textlink="">
      <xdr:nvSpPr>
        <xdr:cNvPr id="523" name="フローチャート: 判断 522"/>
        <xdr:cNvSpPr/>
      </xdr:nvSpPr>
      <xdr:spPr>
        <a:xfrm>
          <a:off x="14541500" y="65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167005</xdr:rowOff>
    </xdr:from>
    <xdr:ext cx="464185" cy="253365"/>
    <xdr:sp macro="" textlink="">
      <xdr:nvSpPr>
        <xdr:cNvPr id="524" name="テキスト ボックス 523"/>
        <xdr:cNvSpPr txBox="1"/>
      </xdr:nvSpPr>
      <xdr:spPr>
        <a:xfrm>
          <a:off x="14357350" y="633920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139700</xdr:rowOff>
    </xdr:from>
    <xdr:to xmlns:xdr="http://schemas.openxmlformats.org/drawingml/2006/spreadsheetDrawing">
      <xdr:col>71</xdr:col>
      <xdr:colOff>177800</xdr:colOff>
      <xdr:row>38</xdr:row>
      <xdr:rowOff>139700</xdr:rowOff>
    </xdr:to>
    <xdr:cxnSp macro="">
      <xdr:nvCxnSpPr>
        <xdr:cNvPr id="525" name="直線コネクタ 524"/>
        <xdr:cNvCxnSpPr/>
      </xdr:nvCxnSpPr>
      <xdr:spPr>
        <a:xfrm>
          <a:off x="1281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38100</xdr:rowOff>
    </xdr:from>
    <xdr:to xmlns:xdr="http://schemas.openxmlformats.org/drawingml/2006/spreadsheetDrawing">
      <xdr:col>72</xdr:col>
      <xdr:colOff>38100</xdr:colOff>
      <xdr:row>38</xdr:row>
      <xdr:rowOff>139700</xdr:rowOff>
    </xdr:to>
    <xdr:sp macro="" textlink="">
      <xdr:nvSpPr>
        <xdr:cNvPr id="526" name="フローチャート: 判断 525"/>
        <xdr:cNvSpPr/>
      </xdr:nvSpPr>
      <xdr:spPr>
        <a:xfrm>
          <a:off x="136525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36</xdr:row>
      <xdr:rowOff>156210</xdr:rowOff>
    </xdr:from>
    <xdr:ext cx="464185" cy="253365"/>
    <xdr:sp macro="" textlink="">
      <xdr:nvSpPr>
        <xdr:cNvPr id="527" name="テキスト ボックス 526"/>
        <xdr:cNvSpPr txBox="1"/>
      </xdr:nvSpPr>
      <xdr:spPr>
        <a:xfrm>
          <a:off x="13468350" y="63284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50800</xdr:rowOff>
    </xdr:from>
    <xdr:to xmlns:xdr="http://schemas.openxmlformats.org/drawingml/2006/spreadsheetDrawing">
      <xdr:col>67</xdr:col>
      <xdr:colOff>101600</xdr:colOff>
      <xdr:row>38</xdr:row>
      <xdr:rowOff>152400</xdr:rowOff>
    </xdr:to>
    <xdr:sp macro="" textlink="">
      <xdr:nvSpPr>
        <xdr:cNvPr id="528" name="フローチャート: 判断 527"/>
        <xdr:cNvSpPr/>
      </xdr:nvSpPr>
      <xdr:spPr>
        <a:xfrm>
          <a:off x="12763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168910</xdr:rowOff>
    </xdr:from>
    <xdr:ext cx="464185" cy="253365"/>
    <xdr:sp macro="" textlink="">
      <xdr:nvSpPr>
        <xdr:cNvPr id="529" name="テキスト ボックス 528"/>
        <xdr:cNvSpPr txBox="1"/>
      </xdr:nvSpPr>
      <xdr:spPr>
        <a:xfrm>
          <a:off x="12579350" y="63411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0" name="テキスト ボックス 529"/>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1" name="テキスト ボックス 530"/>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2" name="テキスト ボックス 531"/>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3" name="テキスト ボックス 532"/>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4" name="テキスト ボックス 533"/>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88900</xdr:rowOff>
    </xdr:from>
    <xdr:to xmlns:xdr="http://schemas.openxmlformats.org/drawingml/2006/spreadsheetDrawing">
      <xdr:col>85</xdr:col>
      <xdr:colOff>177800</xdr:colOff>
      <xdr:row>39</xdr:row>
      <xdr:rowOff>19050</xdr:rowOff>
    </xdr:to>
    <xdr:sp macro="" textlink="">
      <xdr:nvSpPr>
        <xdr:cNvPr id="535" name="楕円 534"/>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32385</xdr:rowOff>
    </xdr:from>
    <xdr:ext cx="249555" cy="253365"/>
    <xdr:sp macro="" textlink="">
      <xdr:nvSpPr>
        <xdr:cNvPr id="536" name="災害復旧事業費該当値テキスト"/>
        <xdr:cNvSpPr txBox="1"/>
      </xdr:nvSpPr>
      <xdr:spPr>
        <a:xfrm>
          <a:off x="16370300" y="65474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88900</xdr:rowOff>
    </xdr:from>
    <xdr:to xmlns:xdr="http://schemas.openxmlformats.org/drawingml/2006/spreadsheetDrawing">
      <xdr:col>81</xdr:col>
      <xdr:colOff>101600</xdr:colOff>
      <xdr:row>39</xdr:row>
      <xdr:rowOff>19050</xdr:rowOff>
    </xdr:to>
    <xdr:sp macro="" textlink="">
      <xdr:nvSpPr>
        <xdr:cNvPr id="537" name="楕円 536"/>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10160</xdr:rowOff>
    </xdr:from>
    <xdr:ext cx="243840" cy="259080"/>
    <xdr:sp macro="" textlink="">
      <xdr:nvSpPr>
        <xdr:cNvPr id="538" name="テキスト ボックス 537"/>
        <xdr:cNvSpPr txBox="1"/>
      </xdr:nvSpPr>
      <xdr:spPr>
        <a:xfrm>
          <a:off x="15356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88900</xdr:rowOff>
    </xdr:from>
    <xdr:to xmlns:xdr="http://schemas.openxmlformats.org/drawingml/2006/spreadsheetDrawing">
      <xdr:col>76</xdr:col>
      <xdr:colOff>165100</xdr:colOff>
      <xdr:row>39</xdr:row>
      <xdr:rowOff>19050</xdr:rowOff>
    </xdr:to>
    <xdr:sp macro="" textlink="">
      <xdr:nvSpPr>
        <xdr:cNvPr id="539" name="楕円 538"/>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10160</xdr:rowOff>
    </xdr:from>
    <xdr:ext cx="243840" cy="259080"/>
    <xdr:sp macro="" textlink="">
      <xdr:nvSpPr>
        <xdr:cNvPr id="540" name="テキスト ボックス 539"/>
        <xdr:cNvSpPr txBox="1"/>
      </xdr:nvSpPr>
      <xdr:spPr>
        <a:xfrm>
          <a:off x="14467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88900</xdr:rowOff>
    </xdr:from>
    <xdr:to xmlns:xdr="http://schemas.openxmlformats.org/drawingml/2006/spreadsheetDrawing">
      <xdr:col>72</xdr:col>
      <xdr:colOff>38100</xdr:colOff>
      <xdr:row>39</xdr:row>
      <xdr:rowOff>19050</xdr:rowOff>
    </xdr:to>
    <xdr:sp macro="" textlink="">
      <xdr:nvSpPr>
        <xdr:cNvPr id="541" name="楕円 540"/>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3840" cy="259080"/>
    <xdr:sp macro="" textlink="">
      <xdr:nvSpPr>
        <xdr:cNvPr id="542" name="テキスト ボックス 541"/>
        <xdr:cNvSpPr txBox="1"/>
      </xdr:nvSpPr>
      <xdr:spPr>
        <a:xfrm>
          <a:off x="13578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88900</xdr:rowOff>
    </xdr:from>
    <xdr:to xmlns:xdr="http://schemas.openxmlformats.org/drawingml/2006/spreadsheetDrawing">
      <xdr:col>67</xdr:col>
      <xdr:colOff>101600</xdr:colOff>
      <xdr:row>39</xdr:row>
      <xdr:rowOff>19050</xdr:rowOff>
    </xdr:to>
    <xdr:sp macro="" textlink="">
      <xdr:nvSpPr>
        <xdr:cNvPr id="543" name="楕円 542"/>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10160</xdr:rowOff>
    </xdr:from>
    <xdr:ext cx="243840" cy="259080"/>
    <xdr:sp macro="" textlink="">
      <xdr:nvSpPr>
        <xdr:cNvPr id="544" name="テキスト ボックス 543"/>
        <xdr:cNvSpPr txBox="1"/>
      </xdr:nvSpPr>
      <xdr:spPr>
        <a:xfrm>
          <a:off x="12689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4170" cy="219710"/>
    <xdr:sp macro="" textlink="">
      <xdr:nvSpPr>
        <xdr:cNvPr id="553" name="テキスト ボックス 552"/>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4" name="直線コネクタ 553"/>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55" name="直線コネクタ 554"/>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3205" cy="253365"/>
    <xdr:sp macro="" textlink="">
      <xdr:nvSpPr>
        <xdr:cNvPr id="556" name="テキスト ボックス 555"/>
        <xdr:cNvSpPr txBox="1"/>
      </xdr:nvSpPr>
      <xdr:spPr>
        <a:xfrm>
          <a:off x="12197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7" name="直線コネクタ 556"/>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3205" cy="253365"/>
    <xdr:sp macro="" textlink="">
      <xdr:nvSpPr>
        <xdr:cNvPr id="558" name="テキスト ボックス 557"/>
        <xdr:cNvSpPr txBox="1"/>
      </xdr:nvSpPr>
      <xdr:spPr>
        <a:xfrm>
          <a:off x="12197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9"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60" name="直線コネクタ 559"/>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61"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2" name="直線コネクタ 561"/>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63"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4" name="直線コネクタ 563"/>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65" name="直線コネクタ 564"/>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66"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7" name="フローチャート: 判断 56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68" name="直線コネクタ 567"/>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9" name="フローチャート: 判断 56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3840" cy="259080"/>
    <xdr:sp macro="" textlink="">
      <xdr:nvSpPr>
        <xdr:cNvPr id="570" name="テキスト ボックス 569"/>
        <xdr:cNvSpPr txBox="1"/>
      </xdr:nvSpPr>
      <xdr:spPr>
        <a:xfrm>
          <a:off x="15356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71" name="直線コネクタ 570"/>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72" name="フローチャート: 判断 57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3840" cy="259080"/>
    <xdr:sp macro="" textlink="">
      <xdr:nvSpPr>
        <xdr:cNvPr id="573" name="テキスト ボックス 572"/>
        <xdr:cNvSpPr txBox="1"/>
      </xdr:nvSpPr>
      <xdr:spPr>
        <a:xfrm>
          <a:off x="14467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74" name="直線コネクタ 573"/>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75" name="フローチャート: 判断 57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3840" cy="259080"/>
    <xdr:sp macro="" textlink="">
      <xdr:nvSpPr>
        <xdr:cNvPr id="576" name="テキスト ボックス 575"/>
        <xdr:cNvSpPr txBox="1"/>
      </xdr:nvSpPr>
      <xdr:spPr>
        <a:xfrm>
          <a:off x="1357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7" name="フローチャート: 判断 57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3840" cy="259080"/>
    <xdr:sp macro="" textlink="">
      <xdr:nvSpPr>
        <xdr:cNvPr id="578" name="テキスト ボックス 577"/>
        <xdr:cNvSpPr txBox="1"/>
      </xdr:nvSpPr>
      <xdr:spPr>
        <a:xfrm>
          <a:off x="1268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9" name="テキスト ボックス 578"/>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0" name="テキスト ボックス 579"/>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1" name="テキスト ボックス 580"/>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2" name="テキスト ボックス 581"/>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3" name="テキスト ボックス 582"/>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84" name="楕円 58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85"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86" name="楕円 58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3840" cy="259080"/>
    <xdr:sp macro="" textlink="">
      <xdr:nvSpPr>
        <xdr:cNvPr id="587" name="テキスト ボックス 586"/>
        <xdr:cNvSpPr txBox="1"/>
      </xdr:nvSpPr>
      <xdr:spPr>
        <a:xfrm>
          <a:off x="15356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8" name="楕円 58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3840" cy="259080"/>
    <xdr:sp macro="" textlink="">
      <xdr:nvSpPr>
        <xdr:cNvPr id="589" name="テキスト ボックス 588"/>
        <xdr:cNvSpPr txBox="1"/>
      </xdr:nvSpPr>
      <xdr:spPr>
        <a:xfrm>
          <a:off x="14467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90" name="楕円 58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3840" cy="259080"/>
    <xdr:sp macro="" textlink="">
      <xdr:nvSpPr>
        <xdr:cNvPr id="591" name="テキスト ボックス 590"/>
        <xdr:cNvSpPr txBox="1"/>
      </xdr:nvSpPr>
      <xdr:spPr>
        <a:xfrm>
          <a:off x="1357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92" name="楕円 59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3840" cy="259080"/>
    <xdr:sp macro="" textlink="">
      <xdr:nvSpPr>
        <xdr:cNvPr id="593" name="テキスト ボックス 592"/>
        <xdr:cNvSpPr txBox="1"/>
      </xdr:nvSpPr>
      <xdr:spPr>
        <a:xfrm>
          <a:off x="1268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4" name="正方形/長方形 59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5" name="正方形/長方形 594"/>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96" name="正方形/長方形 595"/>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7" name="正方形/長方形 596"/>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8" name="正方形/長方形 597"/>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9" name="正方形/長方形 598"/>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0" name="正方形/長方形 599"/>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1" name="正方形/長方形 600"/>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4170" cy="219710"/>
    <xdr:sp macro="" textlink="">
      <xdr:nvSpPr>
        <xdr:cNvPr id="602" name="テキスト ボックス 601"/>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3" name="直線コネクタ 602"/>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04" name="直線コネクタ 603"/>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3205" cy="259080"/>
    <xdr:sp macro="" textlink="">
      <xdr:nvSpPr>
        <xdr:cNvPr id="605" name="テキスト ボックス 604"/>
        <xdr:cNvSpPr txBox="1"/>
      </xdr:nvSpPr>
      <xdr:spPr>
        <a:xfrm>
          <a:off x="12197080" y="13446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06" name="直線コネクタ 605"/>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35560</xdr:rowOff>
    </xdr:from>
    <xdr:ext cx="531495" cy="259080"/>
    <xdr:sp macro="" textlink="">
      <xdr:nvSpPr>
        <xdr:cNvPr id="607" name="テキスト ボックス 606"/>
        <xdr:cNvSpPr txBox="1"/>
      </xdr:nvSpPr>
      <xdr:spPr>
        <a:xfrm>
          <a:off x="11914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08" name="直線コネクタ 607"/>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168910</xdr:rowOff>
    </xdr:from>
    <xdr:ext cx="531495" cy="253365"/>
    <xdr:sp macro="" textlink="">
      <xdr:nvSpPr>
        <xdr:cNvPr id="609" name="テキスト ボックス 608"/>
        <xdr:cNvSpPr txBox="1"/>
      </xdr:nvSpPr>
      <xdr:spPr>
        <a:xfrm>
          <a:off x="11914505" y="12684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10" name="直線コネクタ 609"/>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130810</xdr:rowOff>
    </xdr:from>
    <xdr:ext cx="531495" cy="259080"/>
    <xdr:sp macro="" textlink="">
      <xdr:nvSpPr>
        <xdr:cNvPr id="611" name="テキスト ボックス 610"/>
        <xdr:cNvSpPr txBox="1"/>
      </xdr:nvSpPr>
      <xdr:spPr>
        <a:xfrm>
          <a:off x="11914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12" name="直線コネクタ 611"/>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89915" cy="259080"/>
    <xdr:sp macro="" textlink="">
      <xdr:nvSpPr>
        <xdr:cNvPr id="613" name="テキスト ボックス 612"/>
        <xdr:cNvSpPr txBox="1"/>
      </xdr:nvSpPr>
      <xdr:spPr>
        <a:xfrm>
          <a:off x="11850370" y="1192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4" name="直線コネクタ 613"/>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9915" cy="253365"/>
    <xdr:sp macro="" textlink="">
      <xdr:nvSpPr>
        <xdr:cNvPr id="615" name="テキスト ボックス 614"/>
        <xdr:cNvSpPr txBox="1"/>
      </xdr:nvSpPr>
      <xdr:spPr>
        <a:xfrm>
          <a:off x="11850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6"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65405</xdr:rowOff>
    </xdr:from>
    <xdr:to xmlns:xdr="http://schemas.openxmlformats.org/drawingml/2006/spreadsheetDrawing">
      <xdr:col>85</xdr:col>
      <xdr:colOff>126365</xdr:colOff>
      <xdr:row>78</xdr:row>
      <xdr:rowOff>147320</xdr:rowOff>
    </xdr:to>
    <xdr:cxnSp macro="">
      <xdr:nvCxnSpPr>
        <xdr:cNvPr id="617" name="直線コネクタ 616"/>
        <xdr:cNvCxnSpPr/>
      </xdr:nvCxnSpPr>
      <xdr:spPr>
        <a:xfrm flipV="1">
          <a:off x="16317595" y="12238355"/>
          <a:ext cx="127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151130</xdr:rowOff>
    </xdr:from>
    <xdr:ext cx="469900" cy="259080"/>
    <xdr:sp macro="" textlink="">
      <xdr:nvSpPr>
        <xdr:cNvPr id="618" name="公債費最小値テキスト"/>
        <xdr:cNvSpPr txBox="1"/>
      </xdr:nvSpPr>
      <xdr:spPr>
        <a:xfrm>
          <a:off x="16370300" y="135242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147320</xdr:rowOff>
    </xdr:from>
    <xdr:to xmlns:xdr="http://schemas.openxmlformats.org/drawingml/2006/spreadsheetDrawing">
      <xdr:col>86</xdr:col>
      <xdr:colOff>25400</xdr:colOff>
      <xdr:row>78</xdr:row>
      <xdr:rowOff>147320</xdr:rowOff>
    </xdr:to>
    <xdr:cxnSp macro="">
      <xdr:nvCxnSpPr>
        <xdr:cNvPr id="619" name="直線コネクタ 618"/>
        <xdr:cNvCxnSpPr/>
      </xdr:nvCxnSpPr>
      <xdr:spPr>
        <a:xfrm>
          <a:off x="16230600" y="13520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12065</xdr:rowOff>
    </xdr:from>
    <xdr:ext cx="598805" cy="259080"/>
    <xdr:sp macro="" textlink="">
      <xdr:nvSpPr>
        <xdr:cNvPr id="620" name="公債費最大値テキスト"/>
        <xdr:cNvSpPr txBox="1"/>
      </xdr:nvSpPr>
      <xdr:spPr>
        <a:xfrm>
          <a:off x="16370300" y="120135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106,353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65405</xdr:rowOff>
    </xdr:from>
    <xdr:to xmlns:xdr="http://schemas.openxmlformats.org/drawingml/2006/spreadsheetDrawing">
      <xdr:col>86</xdr:col>
      <xdr:colOff>25400</xdr:colOff>
      <xdr:row>71</xdr:row>
      <xdr:rowOff>65405</xdr:rowOff>
    </xdr:to>
    <xdr:cxnSp macro="">
      <xdr:nvCxnSpPr>
        <xdr:cNvPr id="621" name="直線コネクタ 620"/>
        <xdr:cNvCxnSpPr/>
      </xdr:nvCxnSpPr>
      <xdr:spPr>
        <a:xfrm>
          <a:off x="16230600" y="122383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74930</xdr:rowOff>
    </xdr:from>
    <xdr:to xmlns:xdr="http://schemas.openxmlformats.org/drawingml/2006/spreadsheetDrawing">
      <xdr:col>85</xdr:col>
      <xdr:colOff>127000</xdr:colOff>
      <xdr:row>77</xdr:row>
      <xdr:rowOff>86360</xdr:rowOff>
    </xdr:to>
    <xdr:cxnSp macro="">
      <xdr:nvCxnSpPr>
        <xdr:cNvPr id="622" name="直線コネクタ 621"/>
        <xdr:cNvCxnSpPr/>
      </xdr:nvCxnSpPr>
      <xdr:spPr>
        <a:xfrm flipV="1">
          <a:off x="15481300" y="1327658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75</xdr:row>
      <xdr:rowOff>98425</xdr:rowOff>
    </xdr:from>
    <xdr:ext cx="534670" cy="253365"/>
    <xdr:sp macro="" textlink="">
      <xdr:nvSpPr>
        <xdr:cNvPr id="623" name="公債費平均値テキスト"/>
        <xdr:cNvSpPr txBox="1"/>
      </xdr:nvSpPr>
      <xdr:spPr>
        <a:xfrm>
          <a:off x="16370300" y="1295717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75565</xdr:rowOff>
    </xdr:from>
    <xdr:to xmlns:xdr="http://schemas.openxmlformats.org/drawingml/2006/spreadsheetDrawing">
      <xdr:col>85</xdr:col>
      <xdr:colOff>177800</xdr:colOff>
      <xdr:row>77</xdr:row>
      <xdr:rowOff>6350</xdr:rowOff>
    </xdr:to>
    <xdr:sp macro="" textlink="">
      <xdr:nvSpPr>
        <xdr:cNvPr id="624" name="フローチャート: 判断 623"/>
        <xdr:cNvSpPr/>
      </xdr:nvSpPr>
      <xdr:spPr>
        <a:xfrm>
          <a:off x="16268700" y="13105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76835</xdr:rowOff>
    </xdr:from>
    <xdr:to xmlns:xdr="http://schemas.openxmlformats.org/drawingml/2006/spreadsheetDrawing">
      <xdr:col>81</xdr:col>
      <xdr:colOff>50800</xdr:colOff>
      <xdr:row>77</xdr:row>
      <xdr:rowOff>86360</xdr:rowOff>
    </xdr:to>
    <xdr:cxnSp macro="">
      <xdr:nvCxnSpPr>
        <xdr:cNvPr id="625" name="直線コネクタ 624"/>
        <xdr:cNvCxnSpPr/>
      </xdr:nvCxnSpPr>
      <xdr:spPr>
        <a:xfrm>
          <a:off x="14592300" y="1327848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74930</xdr:rowOff>
    </xdr:from>
    <xdr:to xmlns:xdr="http://schemas.openxmlformats.org/drawingml/2006/spreadsheetDrawing">
      <xdr:col>81</xdr:col>
      <xdr:colOff>101600</xdr:colOff>
      <xdr:row>77</xdr:row>
      <xdr:rowOff>5080</xdr:rowOff>
    </xdr:to>
    <xdr:sp macro="" textlink="">
      <xdr:nvSpPr>
        <xdr:cNvPr id="626" name="フローチャート: 判断 625"/>
        <xdr:cNvSpPr/>
      </xdr:nvSpPr>
      <xdr:spPr>
        <a:xfrm>
          <a:off x="15430500" y="1310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21590</xdr:rowOff>
    </xdr:from>
    <xdr:ext cx="528955" cy="259080"/>
    <xdr:sp macro="" textlink="">
      <xdr:nvSpPr>
        <xdr:cNvPr id="627" name="テキスト ボックス 626"/>
        <xdr:cNvSpPr txBox="1"/>
      </xdr:nvSpPr>
      <xdr:spPr>
        <a:xfrm>
          <a:off x="15213965" y="128803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34,101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70485</xdr:rowOff>
    </xdr:from>
    <xdr:to xmlns:xdr="http://schemas.openxmlformats.org/drawingml/2006/spreadsheetDrawing">
      <xdr:col>76</xdr:col>
      <xdr:colOff>114300</xdr:colOff>
      <xdr:row>77</xdr:row>
      <xdr:rowOff>76835</xdr:rowOff>
    </xdr:to>
    <xdr:cxnSp macro="">
      <xdr:nvCxnSpPr>
        <xdr:cNvPr id="628" name="直線コネクタ 627"/>
        <xdr:cNvCxnSpPr/>
      </xdr:nvCxnSpPr>
      <xdr:spPr>
        <a:xfrm>
          <a:off x="13703300" y="1327213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82550</xdr:rowOff>
    </xdr:from>
    <xdr:to xmlns:xdr="http://schemas.openxmlformats.org/drawingml/2006/spreadsheetDrawing">
      <xdr:col>76</xdr:col>
      <xdr:colOff>165100</xdr:colOff>
      <xdr:row>77</xdr:row>
      <xdr:rowOff>12700</xdr:rowOff>
    </xdr:to>
    <xdr:sp macro="" textlink="">
      <xdr:nvSpPr>
        <xdr:cNvPr id="629" name="フローチャート: 判断 628"/>
        <xdr:cNvSpPr/>
      </xdr:nvSpPr>
      <xdr:spPr>
        <a:xfrm>
          <a:off x="14541500" y="1311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75</xdr:row>
      <xdr:rowOff>29210</xdr:rowOff>
    </xdr:from>
    <xdr:ext cx="528955" cy="253365"/>
    <xdr:sp macro="" textlink="">
      <xdr:nvSpPr>
        <xdr:cNvPr id="630" name="テキスト ボックス 629"/>
        <xdr:cNvSpPr txBox="1"/>
      </xdr:nvSpPr>
      <xdr:spPr>
        <a:xfrm>
          <a:off x="14324965" y="128879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33,517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70485</xdr:rowOff>
    </xdr:from>
    <xdr:to xmlns:xdr="http://schemas.openxmlformats.org/drawingml/2006/spreadsheetDrawing">
      <xdr:col>71</xdr:col>
      <xdr:colOff>177800</xdr:colOff>
      <xdr:row>77</xdr:row>
      <xdr:rowOff>73660</xdr:rowOff>
    </xdr:to>
    <xdr:cxnSp macro="">
      <xdr:nvCxnSpPr>
        <xdr:cNvPr id="631" name="直線コネクタ 630"/>
        <xdr:cNvCxnSpPr/>
      </xdr:nvCxnSpPr>
      <xdr:spPr>
        <a:xfrm flipV="1">
          <a:off x="12814300" y="132721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95250</xdr:rowOff>
    </xdr:from>
    <xdr:to xmlns:xdr="http://schemas.openxmlformats.org/drawingml/2006/spreadsheetDrawing">
      <xdr:col>72</xdr:col>
      <xdr:colOff>38100</xdr:colOff>
      <xdr:row>77</xdr:row>
      <xdr:rowOff>25400</xdr:rowOff>
    </xdr:to>
    <xdr:sp macro="" textlink="">
      <xdr:nvSpPr>
        <xdr:cNvPr id="632" name="フローチャート: 判断 631"/>
        <xdr:cNvSpPr/>
      </xdr:nvSpPr>
      <xdr:spPr>
        <a:xfrm>
          <a:off x="136525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41910</xdr:rowOff>
    </xdr:from>
    <xdr:ext cx="528955" cy="253365"/>
    <xdr:sp macro="" textlink="">
      <xdr:nvSpPr>
        <xdr:cNvPr id="633" name="テキスト ボックス 632"/>
        <xdr:cNvSpPr txBox="1"/>
      </xdr:nvSpPr>
      <xdr:spPr>
        <a:xfrm>
          <a:off x="13435965" y="129006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111760</xdr:rowOff>
    </xdr:from>
    <xdr:to xmlns:xdr="http://schemas.openxmlformats.org/drawingml/2006/spreadsheetDrawing">
      <xdr:col>67</xdr:col>
      <xdr:colOff>101600</xdr:colOff>
      <xdr:row>77</xdr:row>
      <xdr:rowOff>41910</xdr:rowOff>
    </xdr:to>
    <xdr:sp macro="" textlink="">
      <xdr:nvSpPr>
        <xdr:cNvPr id="634" name="フローチャート: 判断 633"/>
        <xdr:cNvSpPr/>
      </xdr:nvSpPr>
      <xdr:spPr>
        <a:xfrm>
          <a:off x="12763500" y="1314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58420</xdr:rowOff>
    </xdr:from>
    <xdr:ext cx="528955" cy="259080"/>
    <xdr:sp macro="" textlink="">
      <xdr:nvSpPr>
        <xdr:cNvPr id="635" name="テキスト ボックス 634"/>
        <xdr:cNvSpPr txBox="1"/>
      </xdr:nvSpPr>
      <xdr:spPr>
        <a:xfrm>
          <a:off x="12546965" y="12917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6" name="テキスト ボックス 635"/>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7" name="テキスト ボックス 636"/>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8" name="テキスト ボックス 637"/>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9" name="テキスト ボックス 638"/>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0" name="テキスト ボックス 639"/>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23495</xdr:rowOff>
    </xdr:from>
    <xdr:to xmlns:xdr="http://schemas.openxmlformats.org/drawingml/2006/spreadsheetDrawing">
      <xdr:col>85</xdr:col>
      <xdr:colOff>177800</xdr:colOff>
      <xdr:row>77</xdr:row>
      <xdr:rowOff>125095</xdr:rowOff>
    </xdr:to>
    <xdr:sp macro="" textlink="">
      <xdr:nvSpPr>
        <xdr:cNvPr id="641" name="楕円 640"/>
        <xdr:cNvSpPr/>
      </xdr:nvSpPr>
      <xdr:spPr>
        <a:xfrm>
          <a:off x="16268700" y="13225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1905</xdr:rowOff>
    </xdr:from>
    <xdr:ext cx="534670" cy="259080"/>
    <xdr:sp macro="" textlink="">
      <xdr:nvSpPr>
        <xdr:cNvPr id="642" name="公債費該当値テキスト"/>
        <xdr:cNvSpPr txBox="1"/>
      </xdr:nvSpPr>
      <xdr:spPr>
        <a:xfrm>
          <a:off x="16370300" y="13203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24,645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35560</xdr:rowOff>
    </xdr:from>
    <xdr:to xmlns:xdr="http://schemas.openxmlformats.org/drawingml/2006/spreadsheetDrawing">
      <xdr:col>81</xdr:col>
      <xdr:colOff>101600</xdr:colOff>
      <xdr:row>77</xdr:row>
      <xdr:rowOff>137160</xdr:rowOff>
    </xdr:to>
    <xdr:sp macro="" textlink="">
      <xdr:nvSpPr>
        <xdr:cNvPr id="643" name="楕円 642"/>
        <xdr:cNvSpPr/>
      </xdr:nvSpPr>
      <xdr:spPr>
        <a:xfrm>
          <a:off x="15430500" y="1323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128270</xdr:rowOff>
    </xdr:from>
    <xdr:ext cx="528955" cy="259080"/>
    <xdr:sp macro="" textlink="">
      <xdr:nvSpPr>
        <xdr:cNvPr id="644" name="テキスト ボックス 643"/>
        <xdr:cNvSpPr txBox="1"/>
      </xdr:nvSpPr>
      <xdr:spPr>
        <a:xfrm>
          <a:off x="15213965" y="133299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26035</xdr:rowOff>
    </xdr:from>
    <xdr:to xmlns:xdr="http://schemas.openxmlformats.org/drawingml/2006/spreadsheetDrawing">
      <xdr:col>76</xdr:col>
      <xdr:colOff>165100</xdr:colOff>
      <xdr:row>77</xdr:row>
      <xdr:rowOff>127635</xdr:rowOff>
    </xdr:to>
    <xdr:sp macro="" textlink="">
      <xdr:nvSpPr>
        <xdr:cNvPr id="645" name="楕円 644"/>
        <xdr:cNvSpPr/>
      </xdr:nvSpPr>
      <xdr:spPr>
        <a:xfrm>
          <a:off x="14541500" y="13227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118745</xdr:rowOff>
    </xdr:from>
    <xdr:ext cx="528955" cy="259080"/>
    <xdr:sp macro="" textlink="">
      <xdr:nvSpPr>
        <xdr:cNvPr id="646" name="テキスト ボックス 645"/>
        <xdr:cNvSpPr txBox="1"/>
      </xdr:nvSpPr>
      <xdr:spPr>
        <a:xfrm>
          <a:off x="14324965" y="133203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19685</xdr:rowOff>
    </xdr:from>
    <xdr:to xmlns:xdr="http://schemas.openxmlformats.org/drawingml/2006/spreadsheetDrawing">
      <xdr:col>72</xdr:col>
      <xdr:colOff>38100</xdr:colOff>
      <xdr:row>77</xdr:row>
      <xdr:rowOff>121285</xdr:rowOff>
    </xdr:to>
    <xdr:sp macro="" textlink="">
      <xdr:nvSpPr>
        <xdr:cNvPr id="647" name="楕円 646"/>
        <xdr:cNvSpPr/>
      </xdr:nvSpPr>
      <xdr:spPr>
        <a:xfrm>
          <a:off x="13652500" y="1322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112395</xdr:rowOff>
    </xdr:from>
    <xdr:ext cx="528955" cy="253365"/>
    <xdr:sp macro="" textlink="">
      <xdr:nvSpPr>
        <xdr:cNvPr id="648" name="テキスト ボックス 647"/>
        <xdr:cNvSpPr txBox="1"/>
      </xdr:nvSpPr>
      <xdr:spPr>
        <a:xfrm>
          <a:off x="13435965" y="133140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22860</xdr:rowOff>
    </xdr:from>
    <xdr:to xmlns:xdr="http://schemas.openxmlformats.org/drawingml/2006/spreadsheetDrawing">
      <xdr:col>67</xdr:col>
      <xdr:colOff>101600</xdr:colOff>
      <xdr:row>77</xdr:row>
      <xdr:rowOff>124460</xdr:rowOff>
    </xdr:to>
    <xdr:sp macro="" textlink="">
      <xdr:nvSpPr>
        <xdr:cNvPr id="649" name="楕円 648"/>
        <xdr:cNvSpPr/>
      </xdr:nvSpPr>
      <xdr:spPr>
        <a:xfrm>
          <a:off x="12763500" y="1322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115570</xdr:rowOff>
    </xdr:from>
    <xdr:ext cx="528955" cy="259080"/>
    <xdr:sp macro="" textlink="">
      <xdr:nvSpPr>
        <xdr:cNvPr id="650" name="テキスト ボックス 649"/>
        <xdr:cNvSpPr txBox="1"/>
      </xdr:nvSpPr>
      <xdr:spPr>
        <a:xfrm>
          <a:off x="12546965" y="133172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4170" cy="219710"/>
    <xdr:sp macro="" textlink="">
      <xdr:nvSpPr>
        <xdr:cNvPr id="659" name="テキスト ボックス 658"/>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0" name="直線コネクタ 659"/>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61" name="直線コネクタ 660"/>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3205" cy="253365"/>
    <xdr:sp macro="" textlink="">
      <xdr:nvSpPr>
        <xdr:cNvPr id="662" name="テキスト ボックス 661"/>
        <xdr:cNvSpPr txBox="1"/>
      </xdr:nvSpPr>
      <xdr:spPr>
        <a:xfrm>
          <a:off x="12197080" y="16799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63" name="直線コネクタ 662"/>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89915" cy="253365"/>
    <xdr:sp macro="" textlink="">
      <xdr:nvSpPr>
        <xdr:cNvPr id="664" name="テキスト ボックス 663"/>
        <xdr:cNvSpPr txBox="1"/>
      </xdr:nvSpPr>
      <xdr:spPr>
        <a:xfrm>
          <a:off x="11850370" y="16342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65" name="直線コネクタ 664"/>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89915" cy="253365"/>
    <xdr:sp macro="" textlink="">
      <xdr:nvSpPr>
        <xdr:cNvPr id="666" name="テキスト ボックス 665"/>
        <xdr:cNvSpPr txBox="1"/>
      </xdr:nvSpPr>
      <xdr:spPr>
        <a:xfrm>
          <a:off x="11850370" y="15885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67" name="直線コネクタ 666"/>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168910</xdr:rowOff>
    </xdr:from>
    <xdr:ext cx="589915" cy="253365"/>
    <xdr:sp macro="" textlink="">
      <xdr:nvSpPr>
        <xdr:cNvPr id="668" name="テキスト ボックス 667"/>
        <xdr:cNvSpPr txBox="1"/>
      </xdr:nvSpPr>
      <xdr:spPr>
        <a:xfrm>
          <a:off x="11850370" y="15427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9" name="直線コネクタ 668"/>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9915" cy="253365"/>
    <xdr:sp macro="" textlink="">
      <xdr:nvSpPr>
        <xdr:cNvPr id="670" name="テキスト ボックス 669"/>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1"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83820</xdr:rowOff>
    </xdr:from>
    <xdr:to xmlns:xdr="http://schemas.openxmlformats.org/drawingml/2006/spreadsheetDrawing">
      <xdr:col>85</xdr:col>
      <xdr:colOff>126365</xdr:colOff>
      <xdr:row>98</xdr:row>
      <xdr:rowOff>139065</xdr:rowOff>
    </xdr:to>
    <xdr:cxnSp macro="">
      <xdr:nvCxnSpPr>
        <xdr:cNvPr id="672" name="直線コネクタ 671"/>
        <xdr:cNvCxnSpPr/>
      </xdr:nvCxnSpPr>
      <xdr:spPr>
        <a:xfrm flipV="1">
          <a:off x="16317595" y="15857220"/>
          <a:ext cx="1270" cy="1083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143510</xdr:rowOff>
    </xdr:from>
    <xdr:ext cx="378460" cy="253365"/>
    <xdr:sp macro="" textlink="">
      <xdr:nvSpPr>
        <xdr:cNvPr id="673" name="積立金最小値テキスト"/>
        <xdr:cNvSpPr txBox="1"/>
      </xdr:nvSpPr>
      <xdr:spPr>
        <a:xfrm>
          <a:off x="16370300" y="1694561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139065</xdr:rowOff>
    </xdr:from>
    <xdr:to xmlns:xdr="http://schemas.openxmlformats.org/drawingml/2006/spreadsheetDrawing">
      <xdr:col>86</xdr:col>
      <xdr:colOff>25400</xdr:colOff>
      <xdr:row>98</xdr:row>
      <xdr:rowOff>139065</xdr:rowOff>
    </xdr:to>
    <xdr:cxnSp macro="">
      <xdr:nvCxnSpPr>
        <xdr:cNvPr id="674" name="直線コネクタ 673"/>
        <xdr:cNvCxnSpPr/>
      </xdr:nvCxnSpPr>
      <xdr:spPr>
        <a:xfrm>
          <a:off x="16230600" y="169411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91</xdr:row>
      <xdr:rowOff>30480</xdr:rowOff>
    </xdr:from>
    <xdr:ext cx="598805" cy="253365"/>
    <xdr:sp macro="" textlink="">
      <xdr:nvSpPr>
        <xdr:cNvPr id="675" name="積立金最大値テキスト"/>
        <xdr:cNvSpPr txBox="1"/>
      </xdr:nvSpPr>
      <xdr:spPr>
        <a:xfrm>
          <a:off x="16370300" y="1563243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237,219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92</xdr:row>
      <xdr:rowOff>83820</xdr:rowOff>
    </xdr:from>
    <xdr:to xmlns:xdr="http://schemas.openxmlformats.org/drawingml/2006/spreadsheetDrawing">
      <xdr:col>86</xdr:col>
      <xdr:colOff>25400</xdr:colOff>
      <xdr:row>92</xdr:row>
      <xdr:rowOff>83820</xdr:rowOff>
    </xdr:to>
    <xdr:cxnSp macro="">
      <xdr:nvCxnSpPr>
        <xdr:cNvPr id="676" name="直線コネクタ 675"/>
        <xdr:cNvCxnSpPr/>
      </xdr:nvCxnSpPr>
      <xdr:spPr>
        <a:xfrm>
          <a:off x="16230600" y="15857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120650</xdr:rowOff>
    </xdr:from>
    <xdr:to xmlns:xdr="http://schemas.openxmlformats.org/drawingml/2006/spreadsheetDrawing">
      <xdr:col>85</xdr:col>
      <xdr:colOff>127000</xdr:colOff>
      <xdr:row>98</xdr:row>
      <xdr:rowOff>122555</xdr:rowOff>
    </xdr:to>
    <xdr:cxnSp macro="">
      <xdr:nvCxnSpPr>
        <xdr:cNvPr id="677" name="直線コネクタ 676"/>
        <xdr:cNvCxnSpPr/>
      </xdr:nvCxnSpPr>
      <xdr:spPr>
        <a:xfrm flipV="1">
          <a:off x="15481300" y="16922750"/>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11430</xdr:rowOff>
    </xdr:from>
    <xdr:ext cx="534670" cy="259080"/>
    <xdr:sp macro="" textlink="">
      <xdr:nvSpPr>
        <xdr:cNvPr id="678" name="積立金平均値テキスト"/>
        <xdr:cNvSpPr txBox="1"/>
      </xdr:nvSpPr>
      <xdr:spPr>
        <a:xfrm>
          <a:off x="16370300" y="166420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160020</xdr:rowOff>
    </xdr:from>
    <xdr:to xmlns:xdr="http://schemas.openxmlformats.org/drawingml/2006/spreadsheetDrawing">
      <xdr:col>85</xdr:col>
      <xdr:colOff>177800</xdr:colOff>
      <xdr:row>98</xdr:row>
      <xdr:rowOff>90170</xdr:rowOff>
    </xdr:to>
    <xdr:sp macro="" textlink="">
      <xdr:nvSpPr>
        <xdr:cNvPr id="679" name="フローチャート: 判断 678"/>
        <xdr:cNvSpPr/>
      </xdr:nvSpPr>
      <xdr:spPr>
        <a:xfrm>
          <a:off x="16268700" y="1679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101600</xdr:rowOff>
    </xdr:from>
    <xdr:to xmlns:xdr="http://schemas.openxmlformats.org/drawingml/2006/spreadsheetDrawing">
      <xdr:col>81</xdr:col>
      <xdr:colOff>50800</xdr:colOff>
      <xdr:row>98</xdr:row>
      <xdr:rowOff>122555</xdr:rowOff>
    </xdr:to>
    <xdr:cxnSp macro="">
      <xdr:nvCxnSpPr>
        <xdr:cNvPr id="680" name="直線コネクタ 679"/>
        <xdr:cNvCxnSpPr/>
      </xdr:nvCxnSpPr>
      <xdr:spPr>
        <a:xfrm>
          <a:off x="14592300" y="16903700"/>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159385</xdr:rowOff>
    </xdr:from>
    <xdr:to xmlns:xdr="http://schemas.openxmlformats.org/drawingml/2006/spreadsheetDrawing">
      <xdr:col>81</xdr:col>
      <xdr:colOff>101600</xdr:colOff>
      <xdr:row>98</xdr:row>
      <xdr:rowOff>89535</xdr:rowOff>
    </xdr:to>
    <xdr:sp macro="" textlink="">
      <xdr:nvSpPr>
        <xdr:cNvPr id="681" name="フローチャート: 判断 680"/>
        <xdr:cNvSpPr/>
      </xdr:nvSpPr>
      <xdr:spPr>
        <a:xfrm>
          <a:off x="15430500" y="16790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106045</xdr:rowOff>
    </xdr:from>
    <xdr:ext cx="528955" cy="259080"/>
    <xdr:sp macro="" textlink="">
      <xdr:nvSpPr>
        <xdr:cNvPr id="682" name="テキスト ボックス 681"/>
        <xdr:cNvSpPr txBox="1"/>
      </xdr:nvSpPr>
      <xdr:spPr>
        <a:xfrm>
          <a:off x="15213965" y="165652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101600</xdr:rowOff>
    </xdr:from>
    <xdr:to xmlns:xdr="http://schemas.openxmlformats.org/drawingml/2006/spreadsheetDrawing">
      <xdr:col>76</xdr:col>
      <xdr:colOff>114300</xdr:colOff>
      <xdr:row>98</xdr:row>
      <xdr:rowOff>109855</xdr:rowOff>
    </xdr:to>
    <xdr:cxnSp macro="">
      <xdr:nvCxnSpPr>
        <xdr:cNvPr id="683" name="直線コネクタ 682"/>
        <xdr:cNvCxnSpPr/>
      </xdr:nvCxnSpPr>
      <xdr:spPr>
        <a:xfrm flipV="1">
          <a:off x="13703300" y="1690370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150495</xdr:rowOff>
    </xdr:from>
    <xdr:to xmlns:xdr="http://schemas.openxmlformats.org/drawingml/2006/spreadsheetDrawing">
      <xdr:col>76</xdr:col>
      <xdr:colOff>165100</xdr:colOff>
      <xdr:row>98</xdr:row>
      <xdr:rowOff>80645</xdr:rowOff>
    </xdr:to>
    <xdr:sp macro="" textlink="">
      <xdr:nvSpPr>
        <xdr:cNvPr id="684" name="フローチャート: 判断 683"/>
        <xdr:cNvSpPr/>
      </xdr:nvSpPr>
      <xdr:spPr>
        <a:xfrm>
          <a:off x="14541500" y="16781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97790</xdr:rowOff>
    </xdr:from>
    <xdr:ext cx="528955" cy="253365"/>
    <xdr:sp macro="" textlink="">
      <xdr:nvSpPr>
        <xdr:cNvPr id="685" name="テキスト ボックス 684"/>
        <xdr:cNvSpPr txBox="1"/>
      </xdr:nvSpPr>
      <xdr:spPr>
        <a:xfrm>
          <a:off x="14324965" y="165569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109855</xdr:rowOff>
    </xdr:from>
    <xdr:to xmlns:xdr="http://schemas.openxmlformats.org/drawingml/2006/spreadsheetDrawing">
      <xdr:col>71</xdr:col>
      <xdr:colOff>177800</xdr:colOff>
      <xdr:row>98</xdr:row>
      <xdr:rowOff>138430</xdr:rowOff>
    </xdr:to>
    <xdr:cxnSp macro="">
      <xdr:nvCxnSpPr>
        <xdr:cNvPr id="686" name="直線コネクタ 685"/>
        <xdr:cNvCxnSpPr/>
      </xdr:nvCxnSpPr>
      <xdr:spPr>
        <a:xfrm flipV="1">
          <a:off x="12814300" y="1691195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136525</xdr:rowOff>
    </xdr:from>
    <xdr:to xmlns:xdr="http://schemas.openxmlformats.org/drawingml/2006/spreadsheetDrawing">
      <xdr:col>72</xdr:col>
      <xdr:colOff>38100</xdr:colOff>
      <xdr:row>98</xdr:row>
      <xdr:rowOff>66675</xdr:rowOff>
    </xdr:to>
    <xdr:sp macro="" textlink="">
      <xdr:nvSpPr>
        <xdr:cNvPr id="687" name="フローチャート: 判断 686"/>
        <xdr:cNvSpPr/>
      </xdr:nvSpPr>
      <xdr:spPr>
        <a:xfrm>
          <a:off x="13652500" y="1676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83185</xdr:rowOff>
    </xdr:from>
    <xdr:ext cx="528955" cy="259080"/>
    <xdr:sp macro="" textlink="">
      <xdr:nvSpPr>
        <xdr:cNvPr id="688" name="テキスト ボックス 687"/>
        <xdr:cNvSpPr txBox="1"/>
      </xdr:nvSpPr>
      <xdr:spPr>
        <a:xfrm>
          <a:off x="13435965" y="165423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12065</xdr:rowOff>
    </xdr:from>
    <xdr:to xmlns:xdr="http://schemas.openxmlformats.org/drawingml/2006/spreadsheetDrawing">
      <xdr:col>67</xdr:col>
      <xdr:colOff>101600</xdr:colOff>
      <xdr:row>98</xdr:row>
      <xdr:rowOff>113665</xdr:rowOff>
    </xdr:to>
    <xdr:sp macro="" textlink="">
      <xdr:nvSpPr>
        <xdr:cNvPr id="689" name="フローチャート: 判断 688"/>
        <xdr:cNvSpPr/>
      </xdr:nvSpPr>
      <xdr:spPr>
        <a:xfrm>
          <a:off x="12763500" y="1681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130175</xdr:rowOff>
    </xdr:from>
    <xdr:ext cx="528955" cy="259080"/>
    <xdr:sp macro="" textlink="">
      <xdr:nvSpPr>
        <xdr:cNvPr id="690" name="テキスト ボックス 689"/>
        <xdr:cNvSpPr txBox="1"/>
      </xdr:nvSpPr>
      <xdr:spPr>
        <a:xfrm>
          <a:off x="12546965" y="165893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1" name="テキスト ボックス 690"/>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2" name="テキスト ボックス 691"/>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3" name="テキスト ボックス 692"/>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4" name="テキスト ボックス 693"/>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5" name="テキスト ボックス 694"/>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69215</xdr:rowOff>
    </xdr:from>
    <xdr:to xmlns:xdr="http://schemas.openxmlformats.org/drawingml/2006/spreadsheetDrawing">
      <xdr:col>85</xdr:col>
      <xdr:colOff>177800</xdr:colOff>
      <xdr:row>98</xdr:row>
      <xdr:rowOff>170815</xdr:rowOff>
    </xdr:to>
    <xdr:sp macro="" textlink="">
      <xdr:nvSpPr>
        <xdr:cNvPr id="696" name="楕円 695"/>
        <xdr:cNvSpPr/>
      </xdr:nvSpPr>
      <xdr:spPr>
        <a:xfrm>
          <a:off x="16268700" y="168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155575</xdr:rowOff>
    </xdr:from>
    <xdr:ext cx="469900" cy="253365"/>
    <xdr:sp macro="" textlink="">
      <xdr:nvSpPr>
        <xdr:cNvPr id="697" name="積立金該当値テキスト"/>
        <xdr:cNvSpPr txBox="1"/>
      </xdr:nvSpPr>
      <xdr:spPr>
        <a:xfrm>
          <a:off x="16370300" y="167862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71755</xdr:rowOff>
    </xdr:from>
    <xdr:to xmlns:xdr="http://schemas.openxmlformats.org/drawingml/2006/spreadsheetDrawing">
      <xdr:col>81</xdr:col>
      <xdr:colOff>101600</xdr:colOff>
      <xdr:row>99</xdr:row>
      <xdr:rowOff>1905</xdr:rowOff>
    </xdr:to>
    <xdr:sp macro="" textlink="">
      <xdr:nvSpPr>
        <xdr:cNvPr id="698" name="楕円 697"/>
        <xdr:cNvSpPr/>
      </xdr:nvSpPr>
      <xdr:spPr>
        <a:xfrm>
          <a:off x="15430500" y="1687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98</xdr:row>
      <xdr:rowOff>164465</xdr:rowOff>
    </xdr:from>
    <xdr:ext cx="464185" cy="259080"/>
    <xdr:sp macro="" textlink="">
      <xdr:nvSpPr>
        <xdr:cNvPr id="699" name="テキスト ボックス 698"/>
        <xdr:cNvSpPr txBox="1"/>
      </xdr:nvSpPr>
      <xdr:spPr>
        <a:xfrm>
          <a:off x="15246350" y="1696656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50800</xdr:rowOff>
    </xdr:from>
    <xdr:to xmlns:xdr="http://schemas.openxmlformats.org/drawingml/2006/spreadsheetDrawing">
      <xdr:col>76</xdr:col>
      <xdr:colOff>165100</xdr:colOff>
      <xdr:row>98</xdr:row>
      <xdr:rowOff>152400</xdr:rowOff>
    </xdr:to>
    <xdr:sp macro="" textlink="">
      <xdr:nvSpPr>
        <xdr:cNvPr id="700" name="楕円 699"/>
        <xdr:cNvSpPr/>
      </xdr:nvSpPr>
      <xdr:spPr>
        <a:xfrm>
          <a:off x="14541500" y="1685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98</xdr:row>
      <xdr:rowOff>143510</xdr:rowOff>
    </xdr:from>
    <xdr:ext cx="464185" cy="253365"/>
    <xdr:sp macro="" textlink="">
      <xdr:nvSpPr>
        <xdr:cNvPr id="701" name="テキスト ボックス 700"/>
        <xdr:cNvSpPr txBox="1"/>
      </xdr:nvSpPr>
      <xdr:spPr>
        <a:xfrm>
          <a:off x="14357350" y="169456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59055</xdr:rowOff>
    </xdr:from>
    <xdr:to xmlns:xdr="http://schemas.openxmlformats.org/drawingml/2006/spreadsheetDrawing">
      <xdr:col>72</xdr:col>
      <xdr:colOff>38100</xdr:colOff>
      <xdr:row>98</xdr:row>
      <xdr:rowOff>160655</xdr:rowOff>
    </xdr:to>
    <xdr:sp macro="" textlink="">
      <xdr:nvSpPr>
        <xdr:cNvPr id="702" name="楕円 701"/>
        <xdr:cNvSpPr/>
      </xdr:nvSpPr>
      <xdr:spPr>
        <a:xfrm>
          <a:off x="13652500" y="1686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98</xdr:row>
      <xdr:rowOff>151765</xdr:rowOff>
    </xdr:from>
    <xdr:ext cx="464185" cy="259080"/>
    <xdr:sp macro="" textlink="">
      <xdr:nvSpPr>
        <xdr:cNvPr id="703" name="テキスト ボックス 702"/>
        <xdr:cNvSpPr txBox="1"/>
      </xdr:nvSpPr>
      <xdr:spPr>
        <a:xfrm>
          <a:off x="13468350" y="1695386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87630</xdr:rowOff>
    </xdr:from>
    <xdr:to xmlns:xdr="http://schemas.openxmlformats.org/drawingml/2006/spreadsheetDrawing">
      <xdr:col>67</xdr:col>
      <xdr:colOff>101600</xdr:colOff>
      <xdr:row>99</xdr:row>
      <xdr:rowOff>17780</xdr:rowOff>
    </xdr:to>
    <xdr:sp macro="" textlink="">
      <xdr:nvSpPr>
        <xdr:cNvPr id="704" name="楕円 703"/>
        <xdr:cNvSpPr/>
      </xdr:nvSpPr>
      <xdr:spPr>
        <a:xfrm>
          <a:off x="12763500" y="1688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99</xdr:row>
      <xdr:rowOff>8890</xdr:rowOff>
    </xdr:from>
    <xdr:ext cx="378460" cy="253365"/>
    <xdr:sp macro="" textlink="">
      <xdr:nvSpPr>
        <xdr:cNvPr id="705" name="テキスト ボックス 704"/>
        <xdr:cNvSpPr txBox="1"/>
      </xdr:nvSpPr>
      <xdr:spPr>
        <a:xfrm>
          <a:off x="12625070" y="1698244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6" name="正方形/長方形 70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7" name="正方形/長方形 706"/>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8" name="正方形/長方形 707"/>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9" name="正方形/長方形 708"/>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0" name="正方形/長方形 709"/>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1" name="正方形/長方形 710"/>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2" name="正方形/長方形 711"/>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3" name="正方形/長方形 712"/>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4170" cy="219710"/>
    <xdr:sp macro="" textlink="">
      <xdr:nvSpPr>
        <xdr:cNvPr id="714" name="テキスト ボックス 713"/>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5" name="直線コネクタ 714"/>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16" name="直線コネクタ 715"/>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3205" cy="253365"/>
    <xdr:sp macro="" textlink="">
      <xdr:nvSpPr>
        <xdr:cNvPr id="717" name="テキスト ボックス 716"/>
        <xdr:cNvSpPr txBox="1"/>
      </xdr:nvSpPr>
      <xdr:spPr>
        <a:xfrm>
          <a:off x="18039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18" name="直線コネクタ 717"/>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54610</xdr:rowOff>
    </xdr:from>
    <xdr:ext cx="531495" cy="253365"/>
    <xdr:sp macro="" textlink="">
      <xdr:nvSpPr>
        <xdr:cNvPr id="719" name="テキスト ボックス 718"/>
        <xdr:cNvSpPr txBox="1"/>
      </xdr:nvSpPr>
      <xdr:spPr>
        <a:xfrm>
          <a:off x="17756505" y="6055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20" name="直線コネクタ 719"/>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111760</xdr:rowOff>
    </xdr:from>
    <xdr:ext cx="531495" cy="253365"/>
    <xdr:sp macro="" textlink="">
      <xdr:nvSpPr>
        <xdr:cNvPr id="721" name="テキスト ボックス 720"/>
        <xdr:cNvSpPr txBox="1"/>
      </xdr:nvSpPr>
      <xdr:spPr>
        <a:xfrm>
          <a:off x="17756505" y="5598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22" name="直線コネクタ 721"/>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168910</xdr:rowOff>
    </xdr:from>
    <xdr:ext cx="531495" cy="253365"/>
    <xdr:sp macro="" textlink="">
      <xdr:nvSpPr>
        <xdr:cNvPr id="723" name="テキスト ボックス 722"/>
        <xdr:cNvSpPr txBox="1"/>
      </xdr:nvSpPr>
      <xdr:spPr>
        <a:xfrm>
          <a:off x="17756505" y="5140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4" name="直線コネクタ 723"/>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3365"/>
    <xdr:sp macro="" textlink="">
      <xdr:nvSpPr>
        <xdr:cNvPr id="725" name="テキスト ボックス 724"/>
        <xdr:cNvSpPr txBox="1"/>
      </xdr:nvSpPr>
      <xdr:spPr>
        <a:xfrm>
          <a:off x="17756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6"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97790</xdr:rowOff>
    </xdr:from>
    <xdr:to xmlns:xdr="http://schemas.openxmlformats.org/drawingml/2006/spreadsheetDrawing">
      <xdr:col>116</xdr:col>
      <xdr:colOff>62865</xdr:colOff>
      <xdr:row>38</xdr:row>
      <xdr:rowOff>139700</xdr:rowOff>
    </xdr:to>
    <xdr:cxnSp macro="">
      <xdr:nvCxnSpPr>
        <xdr:cNvPr id="727" name="直線コネクタ 726"/>
        <xdr:cNvCxnSpPr/>
      </xdr:nvCxnSpPr>
      <xdr:spPr>
        <a:xfrm flipV="1">
          <a:off x="22159595" y="5412740"/>
          <a:ext cx="1270" cy="1242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9555" cy="253365"/>
    <xdr:sp macro="" textlink="">
      <xdr:nvSpPr>
        <xdr:cNvPr id="728" name="投資及び出資金最小値テキスト"/>
        <xdr:cNvSpPr txBox="1"/>
      </xdr:nvSpPr>
      <xdr:spPr>
        <a:xfrm>
          <a:off x="222123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29" name="直線コネクタ 728"/>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44450</xdr:rowOff>
    </xdr:from>
    <xdr:ext cx="534670" cy="259080"/>
    <xdr:sp macro="" textlink="">
      <xdr:nvSpPr>
        <xdr:cNvPr id="730" name="投資及び出資金最大値テキスト"/>
        <xdr:cNvSpPr txBox="1"/>
      </xdr:nvSpPr>
      <xdr:spPr>
        <a:xfrm>
          <a:off x="22212300" y="51879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27,169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97790</xdr:rowOff>
    </xdr:from>
    <xdr:to xmlns:xdr="http://schemas.openxmlformats.org/drawingml/2006/spreadsheetDrawing">
      <xdr:col>116</xdr:col>
      <xdr:colOff>152400</xdr:colOff>
      <xdr:row>31</xdr:row>
      <xdr:rowOff>97790</xdr:rowOff>
    </xdr:to>
    <xdr:cxnSp macro="">
      <xdr:nvCxnSpPr>
        <xdr:cNvPr id="731" name="直線コネクタ 730"/>
        <xdr:cNvCxnSpPr/>
      </xdr:nvCxnSpPr>
      <xdr:spPr>
        <a:xfrm>
          <a:off x="22072600" y="5412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32" name="直線コネクタ 731"/>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3810</xdr:rowOff>
    </xdr:from>
    <xdr:ext cx="469900" cy="259080"/>
    <xdr:sp macro="" textlink="">
      <xdr:nvSpPr>
        <xdr:cNvPr id="733" name="投資及び出資金平均値テキスト"/>
        <xdr:cNvSpPr txBox="1"/>
      </xdr:nvSpPr>
      <xdr:spPr>
        <a:xfrm>
          <a:off x="22212300" y="634746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152400</xdr:rowOff>
    </xdr:from>
    <xdr:to xmlns:xdr="http://schemas.openxmlformats.org/drawingml/2006/spreadsheetDrawing">
      <xdr:col>116</xdr:col>
      <xdr:colOff>114300</xdr:colOff>
      <xdr:row>38</xdr:row>
      <xdr:rowOff>82550</xdr:rowOff>
    </xdr:to>
    <xdr:sp macro="" textlink="">
      <xdr:nvSpPr>
        <xdr:cNvPr id="734" name="フローチャート: 判断 733"/>
        <xdr:cNvSpPr/>
      </xdr:nvSpPr>
      <xdr:spPr>
        <a:xfrm>
          <a:off x="22110700" y="649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35" name="直線コネクタ 734"/>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160655</xdr:rowOff>
    </xdr:from>
    <xdr:to xmlns:xdr="http://schemas.openxmlformats.org/drawingml/2006/spreadsheetDrawing">
      <xdr:col>112</xdr:col>
      <xdr:colOff>38100</xdr:colOff>
      <xdr:row>38</xdr:row>
      <xdr:rowOff>90805</xdr:rowOff>
    </xdr:to>
    <xdr:sp macro="" textlink="">
      <xdr:nvSpPr>
        <xdr:cNvPr id="736" name="フローチャート: 判断 735"/>
        <xdr:cNvSpPr/>
      </xdr:nvSpPr>
      <xdr:spPr>
        <a:xfrm>
          <a:off x="21272500" y="650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107315</xdr:rowOff>
    </xdr:from>
    <xdr:ext cx="464185" cy="259080"/>
    <xdr:sp macro="" textlink="">
      <xdr:nvSpPr>
        <xdr:cNvPr id="737" name="テキスト ボックス 736"/>
        <xdr:cNvSpPr txBox="1"/>
      </xdr:nvSpPr>
      <xdr:spPr>
        <a:xfrm>
          <a:off x="21088350" y="627951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38" name="直線コネクタ 737"/>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166370</xdr:rowOff>
    </xdr:from>
    <xdr:to xmlns:xdr="http://schemas.openxmlformats.org/drawingml/2006/spreadsheetDrawing">
      <xdr:col>107</xdr:col>
      <xdr:colOff>101600</xdr:colOff>
      <xdr:row>38</xdr:row>
      <xdr:rowOff>96520</xdr:rowOff>
    </xdr:to>
    <xdr:sp macro="" textlink="">
      <xdr:nvSpPr>
        <xdr:cNvPr id="739" name="フローチャート: 判断 738"/>
        <xdr:cNvSpPr/>
      </xdr:nvSpPr>
      <xdr:spPr>
        <a:xfrm>
          <a:off x="20383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113030</xdr:rowOff>
    </xdr:from>
    <xdr:ext cx="464185" cy="259080"/>
    <xdr:sp macro="" textlink="">
      <xdr:nvSpPr>
        <xdr:cNvPr id="740" name="テキスト ボックス 739"/>
        <xdr:cNvSpPr txBox="1"/>
      </xdr:nvSpPr>
      <xdr:spPr>
        <a:xfrm>
          <a:off x="20199350" y="628523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41" name="直線コネクタ 740"/>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6350</xdr:rowOff>
    </xdr:from>
    <xdr:to xmlns:xdr="http://schemas.openxmlformats.org/drawingml/2006/spreadsheetDrawing">
      <xdr:col>102</xdr:col>
      <xdr:colOff>165100</xdr:colOff>
      <xdr:row>38</xdr:row>
      <xdr:rowOff>107315</xdr:rowOff>
    </xdr:to>
    <xdr:sp macro="" textlink="">
      <xdr:nvSpPr>
        <xdr:cNvPr id="742" name="フローチャート: 判断 741"/>
        <xdr:cNvSpPr/>
      </xdr:nvSpPr>
      <xdr:spPr>
        <a:xfrm>
          <a:off x="19494500" y="65214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123825</xdr:rowOff>
    </xdr:from>
    <xdr:ext cx="464185" cy="253365"/>
    <xdr:sp macro="" textlink="">
      <xdr:nvSpPr>
        <xdr:cNvPr id="743" name="テキスト ボックス 742"/>
        <xdr:cNvSpPr txBox="1"/>
      </xdr:nvSpPr>
      <xdr:spPr>
        <a:xfrm>
          <a:off x="19310350" y="629602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6350</xdr:rowOff>
    </xdr:from>
    <xdr:to xmlns:xdr="http://schemas.openxmlformats.org/drawingml/2006/spreadsheetDrawing">
      <xdr:col>98</xdr:col>
      <xdr:colOff>38100</xdr:colOff>
      <xdr:row>38</xdr:row>
      <xdr:rowOff>107315</xdr:rowOff>
    </xdr:to>
    <xdr:sp macro="" textlink="">
      <xdr:nvSpPr>
        <xdr:cNvPr id="744" name="フローチャート: 判断 743"/>
        <xdr:cNvSpPr/>
      </xdr:nvSpPr>
      <xdr:spPr>
        <a:xfrm>
          <a:off x="18605500" y="65214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123825</xdr:rowOff>
    </xdr:from>
    <xdr:ext cx="464185" cy="253365"/>
    <xdr:sp macro="" textlink="">
      <xdr:nvSpPr>
        <xdr:cNvPr id="745" name="テキスト ボックス 744"/>
        <xdr:cNvSpPr txBox="1"/>
      </xdr:nvSpPr>
      <xdr:spPr>
        <a:xfrm>
          <a:off x="18421350" y="629602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6" name="テキスト ボックス 745"/>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7" name="テキスト ボックス 746"/>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48" name="テキスト ボックス 747"/>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49" name="テキスト ボックス 748"/>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0" name="テキスト ボックス 749"/>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51" name="楕円 75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9555" cy="259080"/>
    <xdr:sp macro="" textlink="">
      <xdr:nvSpPr>
        <xdr:cNvPr id="752" name="投資及び出資金該当値テキスト"/>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53" name="楕円 75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3840" cy="259080"/>
    <xdr:sp macro="" textlink="">
      <xdr:nvSpPr>
        <xdr:cNvPr id="754" name="テキスト ボックス 753"/>
        <xdr:cNvSpPr txBox="1"/>
      </xdr:nvSpPr>
      <xdr:spPr>
        <a:xfrm>
          <a:off x="21198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55" name="楕円 75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3840" cy="259080"/>
    <xdr:sp macro="" textlink="">
      <xdr:nvSpPr>
        <xdr:cNvPr id="756" name="テキスト ボックス 755"/>
        <xdr:cNvSpPr txBox="1"/>
      </xdr:nvSpPr>
      <xdr:spPr>
        <a:xfrm>
          <a:off x="20309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57" name="楕円 75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3840" cy="259080"/>
    <xdr:sp macro="" textlink="">
      <xdr:nvSpPr>
        <xdr:cNvPr id="758" name="テキスト ボックス 757"/>
        <xdr:cNvSpPr txBox="1"/>
      </xdr:nvSpPr>
      <xdr:spPr>
        <a:xfrm>
          <a:off x="19420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59" name="楕円 75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3840" cy="259080"/>
    <xdr:sp macro="" textlink="">
      <xdr:nvSpPr>
        <xdr:cNvPr id="760" name="テキスト ボックス 759"/>
        <xdr:cNvSpPr txBox="1"/>
      </xdr:nvSpPr>
      <xdr:spPr>
        <a:xfrm>
          <a:off x="18531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1" name="正方形/長方形 76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2" name="正方形/長方形 761"/>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3" name="正方形/長方形 762"/>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4" name="正方形/長方形 763"/>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5" name="正方形/長方形 764"/>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6" name="正方形/長方形 765"/>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7" name="正方形/長方形 766"/>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8" name="正方形/長方形 767"/>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4170" cy="219710"/>
    <xdr:sp macro="" textlink="">
      <xdr:nvSpPr>
        <xdr:cNvPr id="769" name="テキスト ボックス 768"/>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0" name="直線コネクタ 769"/>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139700</xdr:rowOff>
    </xdr:from>
    <xdr:to xmlns:xdr="http://schemas.openxmlformats.org/drawingml/2006/spreadsheetDrawing">
      <xdr:col>120</xdr:col>
      <xdr:colOff>114300</xdr:colOff>
      <xdr:row>58</xdr:row>
      <xdr:rowOff>139700</xdr:rowOff>
    </xdr:to>
    <xdr:cxnSp macro="">
      <xdr:nvCxnSpPr>
        <xdr:cNvPr id="771" name="直線コネクタ 770"/>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168910</xdr:rowOff>
    </xdr:from>
    <xdr:ext cx="243205" cy="253365"/>
    <xdr:sp macro="" textlink="">
      <xdr:nvSpPr>
        <xdr:cNvPr id="772" name="テキスト ボックス 771"/>
        <xdr:cNvSpPr txBox="1"/>
      </xdr:nvSpPr>
      <xdr:spPr>
        <a:xfrm>
          <a:off x="18039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25400</xdr:rowOff>
    </xdr:from>
    <xdr:to xmlns:xdr="http://schemas.openxmlformats.org/drawingml/2006/spreadsheetDrawing">
      <xdr:col>120</xdr:col>
      <xdr:colOff>114300</xdr:colOff>
      <xdr:row>56</xdr:row>
      <xdr:rowOff>25400</xdr:rowOff>
    </xdr:to>
    <xdr:cxnSp macro="">
      <xdr:nvCxnSpPr>
        <xdr:cNvPr id="773" name="直線コネクタ 772"/>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55</xdr:row>
      <xdr:rowOff>54610</xdr:rowOff>
    </xdr:from>
    <xdr:ext cx="461645" cy="253365"/>
    <xdr:sp macro="" textlink="">
      <xdr:nvSpPr>
        <xdr:cNvPr id="774" name="テキスト ボックス 773"/>
        <xdr:cNvSpPr txBox="1"/>
      </xdr:nvSpPr>
      <xdr:spPr>
        <a:xfrm>
          <a:off x="17820640" y="94843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82550</xdr:rowOff>
    </xdr:from>
    <xdr:to xmlns:xdr="http://schemas.openxmlformats.org/drawingml/2006/spreadsheetDrawing">
      <xdr:col>120</xdr:col>
      <xdr:colOff>114300</xdr:colOff>
      <xdr:row>53</xdr:row>
      <xdr:rowOff>82550</xdr:rowOff>
    </xdr:to>
    <xdr:cxnSp macro="">
      <xdr:nvCxnSpPr>
        <xdr:cNvPr id="775" name="直線コネクタ 774"/>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52</xdr:row>
      <xdr:rowOff>111760</xdr:rowOff>
    </xdr:from>
    <xdr:ext cx="531495" cy="253365"/>
    <xdr:sp macro="" textlink="">
      <xdr:nvSpPr>
        <xdr:cNvPr id="776" name="テキスト ボックス 775"/>
        <xdr:cNvSpPr txBox="1"/>
      </xdr:nvSpPr>
      <xdr:spPr>
        <a:xfrm>
          <a:off x="17756505" y="9027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139700</xdr:rowOff>
    </xdr:from>
    <xdr:to xmlns:xdr="http://schemas.openxmlformats.org/drawingml/2006/spreadsheetDrawing">
      <xdr:col>120</xdr:col>
      <xdr:colOff>114300</xdr:colOff>
      <xdr:row>50</xdr:row>
      <xdr:rowOff>139700</xdr:rowOff>
    </xdr:to>
    <xdr:cxnSp macro="">
      <xdr:nvCxnSpPr>
        <xdr:cNvPr id="777" name="直線コネクタ 776"/>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168910</xdr:rowOff>
    </xdr:from>
    <xdr:ext cx="531495" cy="253365"/>
    <xdr:sp macro="" textlink="">
      <xdr:nvSpPr>
        <xdr:cNvPr id="778" name="テキスト ボックス 777"/>
        <xdr:cNvSpPr txBox="1"/>
      </xdr:nvSpPr>
      <xdr:spPr>
        <a:xfrm>
          <a:off x="17756505" y="8569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9" name="直線コネクタ 778"/>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3365"/>
    <xdr:sp macro="" textlink="">
      <xdr:nvSpPr>
        <xdr:cNvPr id="780" name="テキスト ボックス 779"/>
        <xdr:cNvSpPr txBox="1"/>
      </xdr:nvSpPr>
      <xdr:spPr>
        <a:xfrm>
          <a:off x="17756505" y="8112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1"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54610</xdr:rowOff>
    </xdr:from>
    <xdr:to xmlns:xdr="http://schemas.openxmlformats.org/drawingml/2006/spreadsheetDrawing">
      <xdr:col>116</xdr:col>
      <xdr:colOff>62865</xdr:colOff>
      <xdr:row>58</xdr:row>
      <xdr:rowOff>139700</xdr:rowOff>
    </xdr:to>
    <xdr:cxnSp macro="">
      <xdr:nvCxnSpPr>
        <xdr:cNvPr id="782" name="直線コネクタ 781"/>
        <xdr:cNvCxnSpPr/>
      </xdr:nvCxnSpPr>
      <xdr:spPr>
        <a:xfrm flipV="1">
          <a:off x="22159595" y="8627110"/>
          <a:ext cx="1270" cy="14566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143510</xdr:rowOff>
    </xdr:from>
    <xdr:ext cx="249555" cy="253365"/>
    <xdr:sp macro="" textlink="">
      <xdr:nvSpPr>
        <xdr:cNvPr id="783" name="貸付金最小値テキスト"/>
        <xdr:cNvSpPr txBox="1"/>
      </xdr:nvSpPr>
      <xdr:spPr>
        <a:xfrm>
          <a:off x="22212300" y="10087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139700</xdr:rowOff>
    </xdr:from>
    <xdr:to xmlns:xdr="http://schemas.openxmlformats.org/drawingml/2006/spreadsheetDrawing">
      <xdr:col>116</xdr:col>
      <xdr:colOff>152400</xdr:colOff>
      <xdr:row>58</xdr:row>
      <xdr:rowOff>139700</xdr:rowOff>
    </xdr:to>
    <xdr:cxnSp macro="">
      <xdr:nvCxnSpPr>
        <xdr:cNvPr id="784" name="直線コネクタ 783"/>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1270</xdr:rowOff>
    </xdr:from>
    <xdr:ext cx="534670" cy="259080"/>
    <xdr:sp macro="" textlink="">
      <xdr:nvSpPr>
        <xdr:cNvPr id="785" name="貸付金最大値テキスト"/>
        <xdr:cNvSpPr txBox="1"/>
      </xdr:nvSpPr>
      <xdr:spPr>
        <a:xfrm>
          <a:off x="22212300" y="84023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15,932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54610</xdr:rowOff>
    </xdr:from>
    <xdr:to xmlns:xdr="http://schemas.openxmlformats.org/drawingml/2006/spreadsheetDrawing">
      <xdr:col>116</xdr:col>
      <xdr:colOff>152400</xdr:colOff>
      <xdr:row>50</xdr:row>
      <xdr:rowOff>54610</xdr:rowOff>
    </xdr:to>
    <xdr:cxnSp macro="">
      <xdr:nvCxnSpPr>
        <xdr:cNvPr id="786" name="直線コネクタ 785"/>
        <xdr:cNvCxnSpPr/>
      </xdr:nvCxnSpPr>
      <xdr:spPr>
        <a:xfrm>
          <a:off x="22072600" y="8627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139700</xdr:rowOff>
    </xdr:from>
    <xdr:to xmlns:xdr="http://schemas.openxmlformats.org/drawingml/2006/spreadsheetDrawing">
      <xdr:col>116</xdr:col>
      <xdr:colOff>63500</xdr:colOff>
      <xdr:row>58</xdr:row>
      <xdr:rowOff>139700</xdr:rowOff>
    </xdr:to>
    <xdr:cxnSp macro="">
      <xdr:nvCxnSpPr>
        <xdr:cNvPr id="787" name="直線コネクタ 786"/>
        <xdr:cNvCxnSpPr/>
      </xdr:nvCxnSpPr>
      <xdr:spPr>
        <a:xfrm>
          <a:off x="21323300" y="10083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29210</xdr:rowOff>
    </xdr:from>
    <xdr:ext cx="378460" cy="253365"/>
    <xdr:sp macro="" textlink="">
      <xdr:nvSpPr>
        <xdr:cNvPr id="788" name="貸付金平均値テキスト"/>
        <xdr:cNvSpPr txBox="1"/>
      </xdr:nvSpPr>
      <xdr:spPr>
        <a:xfrm>
          <a:off x="22212300" y="9801860"/>
          <a:ext cx="3784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6350</xdr:rowOff>
    </xdr:from>
    <xdr:to xmlns:xdr="http://schemas.openxmlformats.org/drawingml/2006/spreadsheetDrawing">
      <xdr:col>116</xdr:col>
      <xdr:colOff>114300</xdr:colOff>
      <xdr:row>58</xdr:row>
      <xdr:rowOff>107950</xdr:rowOff>
    </xdr:to>
    <xdr:sp macro="" textlink="">
      <xdr:nvSpPr>
        <xdr:cNvPr id="789" name="フローチャート: 判断 788"/>
        <xdr:cNvSpPr/>
      </xdr:nvSpPr>
      <xdr:spPr>
        <a:xfrm>
          <a:off x="22110700" y="995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139700</xdr:rowOff>
    </xdr:from>
    <xdr:to xmlns:xdr="http://schemas.openxmlformats.org/drawingml/2006/spreadsheetDrawing">
      <xdr:col>111</xdr:col>
      <xdr:colOff>177800</xdr:colOff>
      <xdr:row>58</xdr:row>
      <xdr:rowOff>139700</xdr:rowOff>
    </xdr:to>
    <xdr:cxnSp macro="">
      <xdr:nvCxnSpPr>
        <xdr:cNvPr id="790" name="直線コネクタ 789"/>
        <xdr:cNvCxnSpPr/>
      </xdr:nvCxnSpPr>
      <xdr:spPr>
        <a:xfrm>
          <a:off x="20434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3810</xdr:rowOff>
    </xdr:from>
    <xdr:to xmlns:xdr="http://schemas.openxmlformats.org/drawingml/2006/spreadsheetDrawing">
      <xdr:col>112</xdr:col>
      <xdr:colOff>38100</xdr:colOff>
      <xdr:row>58</xdr:row>
      <xdr:rowOff>105410</xdr:rowOff>
    </xdr:to>
    <xdr:sp macro="" textlink="">
      <xdr:nvSpPr>
        <xdr:cNvPr id="791" name="フローチャート: 判断 790"/>
        <xdr:cNvSpPr/>
      </xdr:nvSpPr>
      <xdr:spPr>
        <a:xfrm>
          <a:off x="21272500" y="994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56</xdr:row>
      <xdr:rowOff>121920</xdr:rowOff>
    </xdr:from>
    <xdr:ext cx="378460" cy="253365"/>
    <xdr:sp macro="" textlink="">
      <xdr:nvSpPr>
        <xdr:cNvPr id="792" name="テキスト ボックス 791"/>
        <xdr:cNvSpPr txBox="1"/>
      </xdr:nvSpPr>
      <xdr:spPr>
        <a:xfrm>
          <a:off x="21134070" y="972312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139700</xdr:rowOff>
    </xdr:from>
    <xdr:to xmlns:xdr="http://schemas.openxmlformats.org/drawingml/2006/spreadsheetDrawing">
      <xdr:col>107</xdr:col>
      <xdr:colOff>50800</xdr:colOff>
      <xdr:row>58</xdr:row>
      <xdr:rowOff>139700</xdr:rowOff>
    </xdr:to>
    <xdr:cxnSp macro="">
      <xdr:nvCxnSpPr>
        <xdr:cNvPr id="793" name="直線コネクタ 792"/>
        <xdr:cNvCxnSpPr/>
      </xdr:nvCxnSpPr>
      <xdr:spPr>
        <a:xfrm>
          <a:off x="19545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635</xdr:rowOff>
    </xdr:from>
    <xdr:to xmlns:xdr="http://schemas.openxmlformats.org/drawingml/2006/spreadsheetDrawing">
      <xdr:col>107</xdr:col>
      <xdr:colOff>101600</xdr:colOff>
      <xdr:row>58</xdr:row>
      <xdr:rowOff>102235</xdr:rowOff>
    </xdr:to>
    <xdr:sp macro="" textlink="">
      <xdr:nvSpPr>
        <xdr:cNvPr id="794" name="フローチャート: 判断 793"/>
        <xdr:cNvSpPr/>
      </xdr:nvSpPr>
      <xdr:spPr>
        <a:xfrm>
          <a:off x="20383500" y="994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56</xdr:row>
      <xdr:rowOff>118745</xdr:rowOff>
    </xdr:from>
    <xdr:ext cx="378460" cy="259080"/>
    <xdr:sp macro="" textlink="">
      <xdr:nvSpPr>
        <xdr:cNvPr id="795" name="テキスト ボックス 794"/>
        <xdr:cNvSpPr txBox="1"/>
      </xdr:nvSpPr>
      <xdr:spPr>
        <a:xfrm>
          <a:off x="20245070" y="971994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139700</xdr:rowOff>
    </xdr:from>
    <xdr:to xmlns:xdr="http://schemas.openxmlformats.org/drawingml/2006/spreadsheetDrawing">
      <xdr:col>102</xdr:col>
      <xdr:colOff>114300</xdr:colOff>
      <xdr:row>58</xdr:row>
      <xdr:rowOff>139700</xdr:rowOff>
    </xdr:to>
    <xdr:cxnSp macro="">
      <xdr:nvCxnSpPr>
        <xdr:cNvPr id="796" name="直線コネクタ 795"/>
        <xdr:cNvCxnSpPr/>
      </xdr:nvCxnSpPr>
      <xdr:spPr>
        <a:xfrm>
          <a:off x="18656300" y="10083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57</xdr:row>
      <xdr:rowOff>160655</xdr:rowOff>
    </xdr:from>
    <xdr:to xmlns:xdr="http://schemas.openxmlformats.org/drawingml/2006/spreadsheetDrawing">
      <xdr:col>102</xdr:col>
      <xdr:colOff>165100</xdr:colOff>
      <xdr:row>58</xdr:row>
      <xdr:rowOff>90805</xdr:rowOff>
    </xdr:to>
    <xdr:sp macro="" textlink="">
      <xdr:nvSpPr>
        <xdr:cNvPr id="797" name="フローチャート: 判断 796"/>
        <xdr:cNvSpPr/>
      </xdr:nvSpPr>
      <xdr:spPr>
        <a:xfrm>
          <a:off x="19494500" y="993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107315</xdr:rowOff>
    </xdr:from>
    <xdr:ext cx="464185" cy="259080"/>
    <xdr:sp macro="" textlink="">
      <xdr:nvSpPr>
        <xdr:cNvPr id="798" name="テキスト ボックス 797"/>
        <xdr:cNvSpPr txBox="1"/>
      </xdr:nvSpPr>
      <xdr:spPr>
        <a:xfrm>
          <a:off x="19310350" y="970851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128270</xdr:rowOff>
    </xdr:from>
    <xdr:to xmlns:xdr="http://schemas.openxmlformats.org/drawingml/2006/spreadsheetDrawing">
      <xdr:col>98</xdr:col>
      <xdr:colOff>38100</xdr:colOff>
      <xdr:row>58</xdr:row>
      <xdr:rowOff>58420</xdr:rowOff>
    </xdr:to>
    <xdr:sp macro="" textlink="">
      <xdr:nvSpPr>
        <xdr:cNvPr id="799" name="フローチャート: 判断 798"/>
        <xdr:cNvSpPr/>
      </xdr:nvSpPr>
      <xdr:spPr>
        <a:xfrm>
          <a:off x="18605500" y="9900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56</xdr:row>
      <xdr:rowOff>74930</xdr:rowOff>
    </xdr:from>
    <xdr:ext cx="464185" cy="253365"/>
    <xdr:sp macro="" textlink="">
      <xdr:nvSpPr>
        <xdr:cNvPr id="800" name="テキスト ボックス 799"/>
        <xdr:cNvSpPr txBox="1"/>
      </xdr:nvSpPr>
      <xdr:spPr>
        <a:xfrm>
          <a:off x="18421350" y="967613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1" name="テキスト ボックス 800"/>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2" name="テキスト ボックス 801"/>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3" name="テキスト ボックス 802"/>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4" name="テキスト ボックス 803"/>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5" name="テキスト ボックス 804"/>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88900</xdr:rowOff>
    </xdr:from>
    <xdr:to xmlns:xdr="http://schemas.openxmlformats.org/drawingml/2006/spreadsheetDrawing">
      <xdr:col>116</xdr:col>
      <xdr:colOff>114300</xdr:colOff>
      <xdr:row>59</xdr:row>
      <xdr:rowOff>19050</xdr:rowOff>
    </xdr:to>
    <xdr:sp macro="" textlink="">
      <xdr:nvSpPr>
        <xdr:cNvPr id="806" name="楕円 805"/>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3810</xdr:rowOff>
    </xdr:from>
    <xdr:ext cx="249555" cy="259080"/>
    <xdr:sp macro="" textlink="">
      <xdr:nvSpPr>
        <xdr:cNvPr id="807" name="貸付金該当値テキスト"/>
        <xdr:cNvSpPr txBox="1"/>
      </xdr:nvSpPr>
      <xdr:spPr>
        <a:xfrm>
          <a:off x="22212300" y="994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88900</xdr:rowOff>
    </xdr:from>
    <xdr:to xmlns:xdr="http://schemas.openxmlformats.org/drawingml/2006/spreadsheetDrawing">
      <xdr:col>112</xdr:col>
      <xdr:colOff>38100</xdr:colOff>
      <xdr:row>59</xdr:row>
      <xdr:rowOff>19050</xdr:rowOff>
    </xdr:to>
    <xdr:sp macro="" textlink="">
      <xdr:nvSpPr>
        <xdr:cNvPr id="808" name="楕円 807"/>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10160</xdr:rowOff>
    </xdr:from>
    <xdr:ext cx="243840" cy="259080"/>
    <xdr:sp macro="" textlink="">
      <xdr:nvSpPr>
        <xdr:cNvPr id="809" name="テキスト ボックス 808"/>
        <xdr:cNvSpPr txBox="1"/>
      </xdr:nvSpPr>
      <xdr:spPr>
        <a:xfrm>
          <a:off x="21198840" y="10125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88900</xdr:rowOff>
    </xdr:from>
    <xdr:to xmlns:xdr="http://schemas.openxmlformats.org/drawingml/2006/spreadsheetDrawing">
      <xdr:col>107</xdr:col>
      <xdr:colOff>101600</xdr:colOff>
      <xdr:row>59</xdr:row>
      <xdr:rowOff>19050</xdr:rowOff>
    </xdr:to>
    <xdr:sp macro="" textlink="">
      <xdr:nvSpPr>
        <xdr:cNvPr id="810" name="楕円 809"/>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10160</xdr:rowOff>
    </xdr:from>
    <xdr:ext cx="243840" cy="259080"/>
    <xdr:sp macro="" textlink="">
      <xdr:nvSpPr>
        <xdr:cNvPr id="811" name="テキスト ボックス 810"/>
        <xdr:cNvSpPr txBox="1"/>
      </xdr:nvSpPr>
      <xdr:spPr>
        <a:xfrm>
          <a:off x="20309840" y="10125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88900</xdr:rowOff>
    </xdr:from>
    <xdr:to xmlns:xdr="http://schemas.openxmlformats.org/drawingml/2006/spreadsheetDrawing">
      <xdr:col>102</xdr:col>
      <xdr:colOff>165100</xdr:colOff>
      <xdr:row>59</xdr:row>
      <xdr:rowOff>19050</xdr:rowOff>
    </xdr:to>
    <xdr:sp macro="" textlink="">
      <xdr:nvSpPr>
        <xdr:cNvPr id="812" name="楕円 811"/>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59</xdr:row>
      <xdr:rowOff>10160</xdr:rowOff>
    </xdr:from>
    <xdr:ext cx="243840" cy="259080"/>
    <xdr:sp macro="" textlink="">
      <xdr:nvSpPr>
        <xdr:cNvPr id="813" name="テキスト ボックス 812"/>
        <xdr:cNvSpPr txBox="1"/>
      </xdr:nvSpPr>
      <xdr:spPr>
        <a:xfrm>
          <a:off x="19420840" y="10125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88900</xdr:rowOff>
    </xdr:from>
    <xdr:to xmlns:xdr="http://schemas.openxmlformats.org/drawingml/2006/spreadsheetDrawing">
      <xdr:col>98</xdr:col>
      <xdr:colOff>38100</xdr:colOff>
      <xdr:row>59</xdr:row>
      <xdr:rowOff>19050</xdr:rowOff>
    </xdr:to>
    <xdr:sp macro="" textlink="">
      <xdr:nvSpPr>
        <xdr:cNvPr id="814" name="楕円 813"/>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59</xdr:row>
      <xdr:rowOff>10160</xdr:rowOff>
    </xdr:from>
    <xdr:ext cx="243840" cy="259080"/>
    <xdr:sp macro="" textlink="">
      <xdr:nvSpPr>
        <xdr:cNvPr id="815" name="テキスト ボックス 814"/>
        <xdr:cNvSpPr txBox="1"/>
      </xdr:nvSpPr>
      <xdr:spPr>
        <a:xfrm>
          <a:off x="18531840" y="10125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6" name="正方形/長方形 81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7" name="正方形/長方形 816"/>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8" name="正方形/長方形 817"/>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19" name="正方形/長方形 818"/>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20" name="正方形/長方形 819"/>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21" name="正方形/長方形 820"/>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22" name="正方形/長方形 821"/>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23" name="正方形/長方形 822"/>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4170" cy="219710"/>
    <xdr:sp macro="" textlink="">
      <xdr:nvSpPr>
        <xdr:cNvPr id="824" name="テキスト ボックス 823"/>
        <xdr:cNvSpPr txBox="1"/>
      </xdr:nvSpPr>
      <xdr:spPr>
        <a:xfrm>
          <a:off x="18249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5" name="直線コネクタ 824"/>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111760</xdr:rowOff>
    </xdr:from>
    <xdr:ext cx="531495" cy="253365"/>
    <xdr:sp macro="" textlink="">
      <xdr:nvSpPr>
        <xdr:cNvPr id="826" name="テキスト ボックス 825"/>
        <xdr:cNvSpPr txBox="1"/>
      </xdr:nvSpPr>
      <xdr:spPr>
        <a:xfrm>
          <a:off x="17756505" y="13827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99060</xdr:rowOff>
    </xdr:from>
    <xdr:to xmlns:xdr="http://schemas.openxmlformats.org/drawingml/2006/spreadsheetDrawing">
      <xdr:col>120</xdr:col>
      <xdr:colOff>114300</xdr:colOff>
      <xdr:row>79</xdr:row>
      <xdr:rowOff>99060</xdr:rowOff>
    </xdr:to>
    <xdr:cxnSp macro="">
      <xdr:nvCxnSpPr>
        <xdr:cNvPr id="827" name="直線コネクタ 826"/>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128270</xdr:rowOff>
    </xdr:from>
    <xdr:ext cx="531495" cy="259080"/>
    <xdr:sp macro="" textlink="">
      <xdr:nvSpPr>
        <xdr:cNvPr id="828" name="テキスト ボックス 827"/>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114935</xdr:rowOff>
    </xdr:from>
    <xdr:to xmlns:xdr="http://schemas.openxmlformats.org/drawingml/2006/spreadsheetDrawing">
      <xdr:col>120</xdr:col>
      <xdr:colOff>114300</xdr:colOff>
      <xdr:row>77</xdr:row>
      <xdr:rowOff>114935</xdr:rowOff>
    </xdr:to>
    <xdr:cxnSp macro="">
      <xdr:nvCxnSpPr>
        <xdr:cNvPr id="829" name="直線コネクタ 828"/>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144145</xdr:rowOff>
    </xdr:from>
    <xdr:ext cx="531495" cy="253365"/>
    <xdr:sp macro="" textlink="">
      <xdr:nvSpPr>
        <xdr:cNvPr id="830" name="テキスト ボックス 829"/>
        <xdr:cNvSpPr txBox="1"/>
      </xdr:nvSpPr>
      <xdr:spPr>
        <a:xfrm>
          <a:off x="17756505" y="13174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132080</xdr:rowOff>
    </xdr:from>
    <xdr:to xmlns:xdr="http://schemas.openxmlformats.org/drawingml/2006/spreadsheetDrawing">
      <xdr:col>120</xdr:col>
      <xdr:colOff>114300</xdr:colOff>
      <xdr:row>75</xdr:row>
      <xdr:rowOff>132080</xdr:rowOff>
    </xdr:to>
    <xdr:cxnSp macro="">
      <xdr:nvCxnSpPr>
        <xdr:cNvPr id="831" name="直線コネクタ 830"/>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74</xdr:row>
      <xdr:rowOff>160655</xdr:rowOff>
    </xdr:from>
    <xdr:ext cx="531495" cy="259080"/>
    <xdr:sp macro="" textlink="">
      <xdr:nvSpPr>
        <xdr:cNvPr id="832" name="テキスト ボックス 831"/>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147955</xdr:rowOff>
    </xdr:from>
    <xdr:to xmlns:xdr="http://schemas.openxmlformats.org/drawingml/2006/spreadsheetDrawing">
      <xdr:col>120</xdr:col>
      <xdr:colOff>114300</xdr:colOff>
      <xdr:row>73</xdr:row>
      <xdr:rowOff>147955</xdr:rowOff>
    </xdr:to>
    <xdr:cxnSp macro="">
      <xdr:nvCxnSpPr>
        <xdr:cNvPr id="833" name="直線コネクタ 832"/>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6350</xdr:rowOff>
    </xdr:from>
    <xdr:ext cx="531495" cy="253365"/>
    <xdr:sp macro="" textlink="">
      <xdr:nvSpPr>
        <xdr:cNvPr id="834" name="テキスト ボックス 833"/>
        <xdr:cNvSpPr txBox="1"/>
      </xdr:nvSpPr>
      <xdr:spPr>
        <a:xfrm>
          <a:off x="17756505" y="12522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71</xdr:row>
      <xdr:rowOff>164465</xdr:rowOff>
    </xdr:from>
    <xdr:to xmlns:xdr="http://schemas.openxmlformats.org/drawingml/2006/spreadsheetDrawing">
      <xdr:col>120</xdr:col>
      <xdr:colOff>114300</xdr:colOff>
      <xdr:row>71</xdr:row>
      <xdr:rowOff>164465</xdr:rowOff>
    </xdr:to>
    <xdr:cxnSp macro="">
      <xdr:nvCxnSpPr>
        <xdr:cNvPr id="835" name="直線コネクタ 834"/>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22225</xdr:rowOff>
    </xdr:from>
    <xdr:ext cx="531495" cy="258445"/>
    <xdr:sp macro="" textlink="">
      <xdr:nvSpPr>
        <xdr:cNvPr id="836" name="テキスト ボックス 835"/>
        <xdr:cNvSpPr txBox="1"/>
      </xdr:nvSpPr>
      <xdr:spPr>
        <a:xfrm>
          <a:off x="17756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8890</xdr:rowOff>
    </xdr:from>
    <xdr:to xmlns:xdr="http://schemas.openxmlformats.org/drawingml/2006/spreadsheetDrawing">
      <xdr:col>120</xdr:col>
      <xdr:colOff>114300</xdr:colOff>
      <xdr:row>70</xdr:row>
      <xdr:rowOff>8890</xdr:rowOff>
    </xdr:to>
    <xdr:cxnSp macro="">
      <xdr:nvCxnSpPr>
        <xdr:cNvPr id="837" name="直線コネクタ 836"/>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38100</xdr:rowOff>
    </xdr:from>
    <xdr:ext cx="531495" cy="259080"/>
    <xdr:sp macro="" textlink="">
      <xdr:nvSpPr>
        <xdr:cNvPr id="838" name="テキスト ボックス 837"/>
        <xdr:cNvSpPr txBox="1"/>
      </xdr:nvSpPr>
      <xdr:spPr>
        <a:xfrm>
          <a:off x="17756505" y="11868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9" name="直線コネクタ 838"/>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54610</xdr:rowOff>
    </xdr:from>
    <xdr:ext cx="531495" cy="253365"/>
    <xdr:sp macro="" textlink="">
      <xdr:nvSpPr>
        <xdr:cNvPr id="840" name="テキスト ボックス 839"/>
        <xdr:cNvSpPr txBox="1"/>
      </xdr:nvSpPr>
      <xdr:spPr>
        <a:xfrm>
          <a:off x="17756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1"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71</xdr:row>
      <xdr:rowOff>48895</xdr:rowOff>
    </xdr:from>
    <xdr:to xmlns:xdr="http://schemas.openxmlformats.org/drawingml/2006/spreadsheetDrawing">
      <xdr:col>116</xdr:col>
      <xdr:colOff>62865</xdr:colOff>
      <xdr:row>78</xdr:row>
      <xdr:rowOff>100965</xdr:rowOff>
    </xdr:to>
    <xdr:cxnSp macro="">
      <xdr:nvCxnSpPr>
        <xdr:cNvPr id="842" name="直線コネクタ 841"/>
        <xdr:cNvCxnSpPr/>
      </xdr:nvCxnSpPr>
      <xdr:spPr>
        <a:xfrm flipV="1">
          <a:off x="22159595" y="12221845"/>
          <a:ext cx="1270" cy="1252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104775</xdr:rowOff>
    </xdr:from>
    <xdr:ext cx="534670" cy="259080"/>
    <xdr:sp macro="" textlink="">
      <xdr:nvSpPr>
        <xdr:cNvPr id="843" name="繰出金最小値テキスト"/>
        <xdr:cNvSpPr txBox="1"/>
      </xdr:nvSpPr>
      <xdr:spPr>
        <a:xfrm>
          <a:off x="22212300" y="13477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25,182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100965</xdr:rowOff>
    </xdr:from>
    <xdr:to xmlns:xdr="http://schemas.openxmlformats.org/drawingml/2006/spreadsheetDrawing">
      <xdr:col>116</xdr:col>
      <xdr:colOff>152400</xdr:colOff>
      <xdr:row>78</xdr:row>
      <xdr:rowOff>100965</xdr:rowOff>
    </xdr:to>
    <xdr:cxnSp macro="">
      <xdr:nvCxnSpPr>
        <xdr:cNvPr id="844" name="直線コネクタ 843"/>
        <xdr:cNvCxnSpPr/>
      </xdr:nvCxnSpPr>
      <xdr:spPr>
        <a:xfrm>
          <a:off x="22072600" y="13474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167005</xdr:rowOff>
    </xdr:from>
    <xdr:ext cx="534670" cy="253365"/>
    <xdr:sp macro="" textlink="">
      <xdr:nvSpPr>
        <xdr:cNvPr id="845" name="繰出金最大値テキスト"/>
        <xdr:cNvSpPr txBox="1"/>
      </xdr:nvSpPr>
      <xdr:spPr>
        <a:xfrm>
          <a:off x="22212300" y="119970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63,523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71</xdr:row>
      <xdr:rowOff>48895</xdr:rowOff>
    </xdr:from>
    <xdr:to xmlns:xdr="http://schemas.openxmlformats.org/drawingml/2006/spreadsheetDrawing">
      <xdr:col>116</xdr:col>
      <xdr:colOff>152400</xdr:colOff>
      <xdr:row>71</xdr:row>
      <xdr:rowOff>48895</xdr:rowOff>
    </xdr:to>
    <xdr:cxnSp macro="">
      <xdr:nvCxnSpPr>
        <xdr:cNvPr id="846" name="直線コネクタ 845"/>
        <xdr:cNvCxnSpPr/>
      </xdr:nvCxnSpPr>
      <xdr:spPr>
        <a:xfrm>
          <a:off x="22072600" y="12221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77</xdr:row>
      <xdr:rowOff>97790</xdr:rowOff>
    </xdr:from>
    <xdr:to xmlns:xdr="http://schemas.openxmlformats.org/drawingml/2006/spreadsheetDrawing">
      <xdr:col>116</xdr:col>
      <xdr:colOff>63500</xdr:colOff>
      <xdr:row>77</xdr:row>
      <xdr:rowOff>120650</xdr:rowOff>
    </xdr:to>
    <xdr:cxnSp macro="">
      <xdr:nvCxnSpPr>
        <xdr:cNvPr id="847" name="直線コネクタ 846"/>
        <xdr:cNvCxnSpPr/>
      </xdr:nvCxnSpPr>
      <xdr:spPr>
        <a:xfrm flipV="1">
          <a:off x="21323300" y="1329944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161925</xdr:rowOff>
    </xdr:from>
    <xdr:ext cx="534670" cy="259080"/>
    <xdr:sp macro="" textlink="">
      <xdr:nvSpPr>
        <xdr:cNvPr id="848" name="繰出金平均値テキスト"/>
        <xdr:cNvSpPr txBox="1"/>
      </xdr:nvSpPr>
      <xdr:spPr>
        <a:xfrm>
          <a:off x="22212300" y="128492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38,221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139065</xdr:rowOff>
    </xdr:from>
    <xdr:to xmlns:xdr="http://schemas.openxmlformats.org/drawingml/2006/spreadsheetDrawing">
      <xdr:col>116</xdr:col>
      <xdr:colOff>114300</xdr:colOff>
      <xdr:row>76</xdr:row>
      <xdr:rowOff>69215</xdr:rowOff>
    </xdr:to>
    <xdr:sp macro="" textlink="">
      <xdr:nvSpPr>
        <xdr:cNvPr id="849" name="フローチャート: 判断 848"/>
        <xdr:cNvSpPr/>
      </xdr:nvSpPr>
      <xdr:spPr>
        <a:xfrm>
          <a:off x="22110700" y="12997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77</xdr:row>
      <xdr:rowOff>120650</xdr:rowOff>
    </xdr:from>
    <xdr:to xmlns:xdr="http://schemas.openxmlformats.org/drawingml/2006/spreadsheetDrawing">
      <xdr:col>111</xdr:col>
      <xdr:colOff>177800</xdr:colOff>
      <xdr:row>77</xdr:row>
      <xdr:rowOff>140335</xdr:rowOff>
    </xdr:to>
    <xdr:cxnSp macro="">
      <xdr:nvCxnSpPr>
        <xdr:cNvPr id="850" name="直線コネクタ 849"/>
        <xdr:cNvCxnSpPr/>
      </xdr:nvCxnSpPr>
      <xdr:spPr>
        <a:xfrm flipV="1">
          <a:off x="20434300" y="1332230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103505</xdr:rowOff>
    </xdr:from>
    <xdr:to xmlns:xdr="http://schemas.openxmlformats.org/drawingml/2006/spreadsheetDrawing">
      <xdr:col>112</xdr:col>
      <xdr:colOff>38100</xdr:colOff>
      <xdr:row>76</xdr:row>
      <xdr:rowOff>33655</xdr:rowOff>
    </xdr:to>
    <xdr:sp macro="" textlink="">
      <xdr:nvSpPr>
        <xdr:cNvPr id="851" name="フローチャート: 判断 850"/>
        <xdr:cNvSpPr/>
      </xdr:nvSpPr>
      <xdr:spPr>
        <a:xfrm>
          <a:off x="21272500" y="12962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74</xdr:row>
      <xdr:rowOff>50165</xdr:rowOff>
    </xdr:from>
    <xdr:ext cx="528955" cy="259080"/>
    <xdr:sp macro="" textlink="">
      <xdr:nvSpPr>
        <xdr:cNvPr id="852" name="テキスト ボックス 851"/>
        <xdr:cNvSpPr txBox="1"/>
      </xdr:nvSpPr>
      <xdr:spPr>
        <a:xfrm>
          <a:off x="21055965" y="127374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39,299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77</xdr:row>
      <xdr:rowOff>140335</xdr:rowOff>
    </xdr:from>
    <xdr:to xmlns:xdr="http://schemas.openxmlformats.org/drawingml/2006/spreadsheetDrawing">
      <xdr:col>107</xdr:col>
      <xdr:colOff>50800</xdr:colOff>
      <xdr:row>78</xdr:row>
      <xdr:rowOff>11430</xdr:rowOff>
    </xdr:to>
    <xdr:cxnSp macro="">
      <xdr:nvCxnSpPr>
        <xdr:cNvPr id="853" name="直線コネクタ 852"/>
        <xdr:cNvCxnSpPr/>
      </xdr:nvCxnSpPr>
      <xdr:spPr>
        <a:xfrm flipV="1">
          <a:off x="19545300" y="1334198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154940</xdr:rowOff>
    </xdr:from>
    <xdr:to xmlns:xdr="http://schemas.openxmlformats.org/drawingml/2006/spreadsheetDrawing">
      <xdr:col>107</xdr:col>
      <xdr:colOff>101600</xdr:colOff>
      <xdr:row>76</xdr:row>
      <xdr:rowOff>85090</xdr:rowOff>
    </xdr:to>
    <xdr:sp macro="" textlink="">
      <xdr:nvSpPr>
        <xdr:cNvPr id="854" name="フローチャート: 判断 853"/>
        <xdr:cNvSpPr/>
      </xdr:nvSpPr>
      <xdr:spPr>
        <a:xfrm>
          <a:off x="20383500" y="1301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101600</xdr:rowOff>
    </xdr:from>
    <xdr:ext cx="528955" cy="259080"/>
    <xdr:sp macro="" textlink="">
      <xdr:nvSpPr>
        <xdr:cNvPr id="855" name="テキスト ボックス 854"/>
        <xdr:cNvSpPr txBox="1"/>
      </xdr:nvSpPr>
      <xdr:spPr>
        <a:xfrm>
          <a:off x="20166965" y="127889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78</xdr:row>
      <xdr:rowOff>11430</xdr:rowOff>
    </xdr:from>
    <xdr:to xmlns:xdr="http://schemas.openxmlformats.org/drawingml/2006/spreadsheetDrawing">
      <xdr:col>102</xdr:col>
      <xdr:colOff>114300</xdr:colOff>
      <xdr:row>78</xdr:row>
      <xdr:rowOff>26670</xdr:rowOff>
    </xdr:to>
    <xdr:cxnSp macro="">
      <xdr:nvCxnSpPr>
        <xdr:cNvPr id="856" name="直線コネクタ 855"/>
        <xdr:cNvCxnSpPr/>
      </xdr:nvCxnSpPr>
      <xdr:spPr>
        <a:xfrm flipV="1">
          <a:off x="18656300" y="1338453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76</xdr:row>
      <xdr:rowOff>13335</xdr:rowOff>
    </xdr:from>
    <xdr:to xmlns:xdr="http://schemas.openxmlformats.org/drawingml/2006/spreadsheetDrawing">
      <xdr:col>102</xdr:col>
      <xdr:colOff>165100</xdr:colOff>
      <xdr:row>76</xdr:row>
      <xdr:rowOff>114935</xdr:rowOff>
    </xdr:to>
    <xdr:sp macro="" textlink="">
      <xdr:nvSpPr>
        <xdr:cNvPr id="857" name="フローチャート: 判断 856"/>
        <xdr:cNvSpPr/>
      </xdr:nvSpPr>
      <xdr:spPr>
        <a:xfrm>
          <a:off x="19494500" y="13043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74</xdr:row>
      <xdr:rowOff>132080</xdr:rowOff>
    </xdr:from>
    <xdr:ext cx="528955" cy="253365"/>
    <xdr:sp macro="" textlink="">
      <xdr:nvSpPr>
        <xdr:cNvPr id="858" name="テキスト ボックス 857"/>
        <xdr:cNvSpPr txBox="1"/>
      </xdr:nvSpPr>
      <xdr:spPr>
        <a:xfrm>
          <a:off x="19277965" y="1281938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36,810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168275</xdr:rowOff>
    </xdr:from>
    <xdr:to xmlns:xdr="http://schemas.openxmlformats.org/drawingml/2006/spreadsheetDrawing">
      <xdr:col>98</xdr:col>
      <xdr:colOff>38100</xdr:colOff>
      <xdr:row>76</xdr:row>
      <xdr:rowOff>98425</xdr:rowOff>
    </xdr:to>
    <xdr:sp macro="" textlink="">
      <xdr:nvSpPr>
        <xdr:cNvPr id="859" name="フローチャート: 判断 858"/>
        <xdr:cNvSpPr/>
      </xdr:nvSpPr>
      <xdr:spPr>
        <a:xfrm>
          <a:off x="18605500" y="1302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115570</xdr:rowOff>
    </xdr:from>
    <xdr:ext cx="528955" cy="259080"/>
    <xdr:sp macro="" textlink="">
      <xdr:nvSpPr>
        <xdr:cNvPr id="860" name="テキスト ボックス 859"/>
        <xdr:cNvSpPr txBox="1"/>
      </xdr:nvSpPr>
      <xdr:spPr>
        <a:xfrm>
          <a:off x="18388965" y="128028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37,310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61" name="テキスト ボックス 860"/>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62" name="テキスト ボックス 861"/>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63" name="テキスト ボックス 862"/>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64" name="テキスト ボックス 863"/>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65" name="テキスト ボックス 864"/>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77</xdr:row>
      <xdr:rowOff>46990</xdr:rowOff>
    </xdr:from>
    <xdr:to xmlns:xdr="http://schemas.openxmlformats.org/drawingml/2006/spreadsheetDrawing">
      <xdr:col>116</xdr:col>
      <xdr:colOff>114300</xdr:colOff>
      <xdr:row>77</xdr:row>
      <xdr:rowOff>148590</xdr:rowOff>
    </xdr:to>
    <xdr:sp macro="" textlink="">
      <xdr:nvSpPr>
        <xdr:cNvPr id="866" name="楕円 865"/>
        <xdr:cNvSpPr/>
      </xdr:nvSpPr>
      <xdr:spPr>
        <a:xfrm>
          <a:off x="22110700" y="1324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77</xdr:row>
      <xdr:rowOff>25400</xdr:rowOff>
    </xdr:from>
    <xdr:ext cx="534670" cy="259080"/>
    <xdr:sp macro="" textlink="">
      <xdr:nvSpPr>
        <xdr:cNvPr id="867" name="繰出金該当値テキスト"/>
        <xdr:cNvSpPr txBox="1"/>
      </xdr:nvSpPr>
      <xdr:spPr>
        <a:xfrm>
          <a:off x="22212300" y="132270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77</xdr:row>
      <xdr:rowOff>69215</xdr:rowOff>
    </xdr:from>
    <xdr:to xmlns:xdr="http://schemas.openxmlformats.org/drawingml/2006/spreadsheetDrawing">
      <xdr:col>112</xdr:col>
      <xdr:colOff>38100</xdr:colOff>
      <xdr:row>77</xdr:row>
      <xdr:rowOff>170815</xdr:rowOff>
    </xdr:to>
    <xdr:sp macro="" textlink="">
      <xdr:nvSpPr>
        <xdr:cNvPr id="868" name="楕円 867"/>
        <xdr:cNvSpPr/>
      </xdr:nvSpPr>
      <xdr:spPr>
        <a:xfrm>
          <a:off x="21272500" y="1327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77</xdr:row>
      <xdr:rowOff>161925</xdr:rowOff>
    </xdr:from>
    <xdr:ext cx="528955" cy="259080"/>
    <xdr:sp macro="" textlink="">
      <xdr:nvSpPr>
        <xdr:cNvPr id="869" name="テキスト ボックス 868"/>
        <xdr:cNvSpPr txBox="1"/>
      </xdr:nvSpPr>
      <xdr:spPr>
        <a:xfrm>
          <a:off x="21055965" y="133635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77</xdr:row>
      <xdr:rowOff>89535</xdr:rowOff>
    </xdr:from>
    <xdr:to xmlns:xdr="http://schemas.openxmlformats.org/drawingml/2006/spreadsheetDrawing">
      <xdr:col>107</xdr:col>
      <xdr:colOff>101600</xdr:colOff>
      <xdr:row>78</xdr:row>
      <xdr:rowOff>19685</xdr:rowOff>
    </xdr:to>
    <xdr:sp macro="" textlink="">
      <xdr:nvSpPr>
        <xdr:cNvPr id="870" name="楕円 869"/>
        <xdr:cNvSpPr/>
      </xdr:nvSpPr>
      <xdr:spPr>
        <a:xfrm>
          <a:off x="20383500" y="1329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78</xdr:row>
      <xdr:rowOff>10795</xdr:rowOff>
    </xdr:from>
    <xdr:ext cx="528955" cy="258445"/>
    <xdr:sp macro="" textlink="">
      <xdr:nvSpPr>
        <xdr:cNvPr id="871" name="テキスト ボックス 870"/>
        <xdr:cNvSpPr txBox="1"/>
      </xdr:nvSpPr>
      <xdr:spPr>
        <a:xfrm>
          <a:off x="20166965" y="1338389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77</xdr:row>
      <xdr:rowOff>132080</xdr:rowOff>
    </xdr:from>
    <xdr:to xmlns:xdr="http://schemas.openxmlformats.org/drawingml/2006/spreadsheetDrawing">
      <xdr:col>102</xdr:col>
      <xdr:colOff>165100</xdr:colOff>
      <xdr:row>78</xdr:row>
      <xdr:rowOff>62230</xdr:rowOff>
    </xdr:to>
    <xdr:sp macro="" textlink="">
      <xdr:nvSpPr>
        <xdr:cNvPr id="872" name="楕円 871"/>
        <xdr:cNvSpPr/>
      </xdr:nvSpPr>
      <xdr:spPr>
        <a:xfrm>
          <a:off x="19494500" y="1333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78</xdr:row>
      <xdr:rowOff>53340</xdr:rowOff>
    </xdr:from>
    <xdr:ext cx="528955" cy="253365"/>
    <xdr:sp macro="" textlink="">
      <xdr:nvSpPr>
        <xdr:cNvPr id="873" name="テキスト ボックス 872"/>
        <xdr:cNvSpPr txBox="1"/>
      </xdr:nvSpPr>
      <xdr:spPr>
        <a:xfrm>
          <a:off x="19277965" y="134264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77</xdr:row>
      <xdr:rowOff>147320</xdr:rowOff>
    </xdr:from>
    <xdr:to xmlns:xdr="http://schemas.openxmlformats.org/drawingml/2006/spreadsheetDrawing">
      <xdr:col>98</xdr:col>
      <xdr:colOff>38100</xdr:colOff>
      <xdr:row>78</xdr:row>
      <xdr:rowOff>77470</xdr:rowOff>
    </xdr:to>
    <xdr:sp macro="" textlink="">
      <xdr:nvSpPr>
        <xdr:cNvPr id="874" name="楕円 873"/>
        <xdr:cNvSpPr/>
      </xdr:nvSpPr>
      <xdr:spPr>
        <a:xfrm>
          <a:off x="18605500" y="1334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78</xdr:row>
      <xdr:rowOff>68580</xdr:rowOff>
    </xdr:from>
    <xdr:ext cx="528955" cy="259080"/>
    <xdr:sp macro="" textlink="">
      <xdr:nvSpPr>
        <xdr:cNvPr id="875" name="テキスト ボックス 874"/>
        <xdr:cNvSpPr txBox="1"/>
      </xdr:nvSpPr>
      <xdr:spPr>
        <a:xfrm>
          <a:off x="18388965" y="134416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76" name="正方形/長方形 87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77" name="正方形/長方形 876"/>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8" name="正方形/長方形 877"/>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9" name="正方形/長方形 878"/>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80" name="正方形/長方形 879"/>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81" name="正方形/長方形 880"/>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82" name="正方形/長方形 881"/>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3" name="正方形/長方形 882"/>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4170" cy="219710"/>
    <xdr:sp macro="" textlink="">
      <xdr:nvSpPr>
        <xdr:cNvPr id="884" name="テキスト ボックス 883"/>
        <xdr:cNvSpPr txBox="1"/>
      </xdr:nvSpPr>
      <xdr:spPr>
        <a:xfrm>
          <a:off x="18249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5" name="直線コネクタ 884"/>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86" name="直線コネクタ 885"/>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3205" cy="253365"/>
    <xdr:sp macro="" textlink="">
      <xdr:nvSpPr>
        <xdr:cNvPr id="887" name="テキスト ボックス 886"/>
        <xdr:cNvSpPr txBox="1"/>
      </xdr:nvSpPr>
      <xdr:spPr>
        <a:xfrm>
          <a:off x="18039080" y="16113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8" name="直線コネクタ 887"/>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3205" cy="253365"/>
    <xdr:sp macro="" textlink="">
      <xdr:nvSpPr>
        <xdr:cNvPr id="889" name="テキスト ボックス 888"/>
        <xdr:cNvSpPr txBox="1"/>
      </xdr:nvSpPr>
      <xdr:spPr>
        <a:xfrm>
          <a:off x="18039080" y="14970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0"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1" name="直線コネクタ 890"/>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92"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3" name="直線コネクタ 892"/>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94"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5" name="直線コネクタ 894"/>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896" name="直線コネクタ 895"/>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97"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8" name="フローチャート: 判断 89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899" name="直線コネクタ 898"/>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0" name="フローチャート: 判断 89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3840" cy="259080"/>
    <xdr:sp macro="" textlink="">
      <xdr:nvSpPr>
        <xdr:cNvPr id="901" name="テキスト ボックス 900"/>
        <xdr:cNvSpPr txBox="1"/>
      </xdr:nvSpPr>
      <xdr:spPr>
        <a:xfrm>
          <a:off x="21198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02" name="直線コネクタ 901"/>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03" name="フローチャート: 判断 90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3840" cy="259080"/>
    <xdr:sp macro="" textlink="">
      <xdr:nvSpPr>
        <xdr:cNvPr id="904" name="テキスト ボックス 903"/>
        <xdr:cNvSpPr txBox="1"/>
      </xdr:nvSpPr>
      <xdr:spPr>
        <a:xfrm>
          <a:off x="20309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05" name="直線コネクタ 904"/>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06" name="フローチャート: 判断 90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3840" cy="259080"/>
    <xdr:sp macro="" textlink="">
      <xdr:nvSpPr>
        <xdr:cNvPr id="907" name="テキスト ボックス 906"/>
        <xdr:cNvSpPr txBox="1"/>
      </xdr:nvSpPr>
      <xdr:spPr>
        <a:xfrm>
          <a:off x="19420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8" name="フローチャート: 判断 90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3840" cy="259080"/>
    <xdr:sp macro="" textlink="">
      <xdr:nvSpPr>
        <xdr:cNvPr id="909" name="テキスト ボックス 908"/>
        <xdr:cNvSpPr txBox="1"/>
      </xdr:nvSpPr>
      <xdr:spPr>
        <a:xfrm>
          <a:off x="18531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0" name="テキスト ボックス 909"/>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1" name="テキスト ボックス 910"/>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12" name="テキスト ボックス 911"/>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3" name="テキスト ボックス 912"/>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14" name="テキスト ボックス 913"/>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5" name="楕円 91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16"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7" name="楕円 91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3840" cy="259080"/>
    <xdr:sp macro="" textlink="">
      <xdr:nvSpPr>
        <xdr:cNvPr id="918" name="テキスト ボックス 917"/>
        <xdr:cNvSpPr txBox="1"/>
      </xdr:nvSpPr>
      <xdr:spPr>
        <a:xfrm>
          <a:off x="21198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9" name="楕円 91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3840" cy="259080"/>
    <xdr:sp macro="" textlink="">
      <xdr:nvSpPr>
        <xdr:cNvPr id="920" name="テキスト ボックス 919"/>
        <xdr:cNvSpPr txBox="1"/>
      </xdr:nvSpPr>
      <xdr:spPr>
        <a:xfrm>
          <a:off x="20309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1" name="楕円 92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3840" cy="259080"/>
    <xdr:sp macro="" textlink="">
      <xdr:nvSpPr>
        <xdr:cNvPr id="922" name="テキスト ボックス 921"/>
        <xdr:cNvSpPr txBox="1"/>
      </xdr:nvSpPr>
      <xdr:spPr>
        <a:xfrm>
          <a:off x="19420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3" name="楕円 92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3840" cy="259080"/>
    <xdr:sp macro="" textlink="">
      <xdr:nvSpPr>
        <xdr:cNvPr id="924" name="テキスト ボックス 923"/>
        <xdr:cNvSpPr txBox="1"/>
      </xdr:nvSpPr>
      <xdr:spPr>
        <a:xfrm>
          <a:off x="18531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25" name="正方形/長方形 92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26" name="正方形/長方形 925"/>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27" name="テキスト ボックス 926"/>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人件費については、前年度に比べ増加し住民一人当たり67,582円となった。近年、類似団体平均と比べて低い水準にあるものの、今後も適切な人員配置を実施し、事務の効率化と円滑な行政サービスを提供していく必要がある。●物件費については、前年度に比べ増加し住民一人当たり75,074円となり、今年度は類似団体と比較して一人当たりのコストが高くなった。町保有施設が多いため、今後も実施可能な部分については民間委託の実施を進めていく。●扶助費については、類似団体平均値と比較すると住民一人当たりのコストが17,393円低くなり、本年度は前年度に比べ19.2％増加した。前年度に実施した定額減税に係る特別給付金事業や住民税均等割のみ課税世帯に対する給付金事業等の増加によるものである。今後、社会保障関連経費が増加することは必至であり、特に町単独の扶助費は、その効果と必要性を常に検証し見直しを図ることにより抑制に努める。●補助費等については、類似団体平均値を下回ったものの、常備消防委託事業の増加等により、前年度に比べ3.4％増加した。今後も、各種団体等への単独補助金については、常にその必要性とその効果を検証しながら事業の見直しを進める。●普通建設事業費については、新規整備で前年度比5.7％増、更新整備で前年度比23.8％増となった。新規整備の増は高崎玉村スマートＩＣ周辺地区まちづくり事業等によるもので、更新整備の増は、中学校体育館等空調設備整備事業や道路舗装修繕計画推進事業等によるものである。今後も、「公共施設等総合管理計画」に基づく個別施設計画により、限られた財源のなかで公共施設の配置・管理等に努める。●公債費については、前年度比4.0％増となったものの、類似団体平均よりは低く、近年は24,000円前後を推移している。●積立金については、前年度比17.5％増の住民一人当たり4,358円となった。減債基金、企業版ふるさと納税地方創生基金等に積み立てを行ったためである。●繰出金については、後期高齢者医療広域連合繰出金、後期高齢者医療特別会計繰出金の増により前年度比2.3％増となった。</a:t>
          </a:r>
          <a:endParaRPr kumimoji="1" lang="ja-JP" altLang="en-US" sz="11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群馬県玉村町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35,620
34,047
25.78
13,771,216
13,101,483
653,434
8,109,274
8,529,612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3.1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Ⅴ</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Ⅴ</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3365"/>
    <xdr:sp macro="" textlink="">
      <xdr:nvSpPr>
        <xdr:cNvPr id="30" name="テキスト ボックス 29"/>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3365"/>
    <xdr:sp macro="" textlink="">
      <xdr:nvSpPr>
        <xdr:cNvPr id="31" name="テキスト ボックス 30"/>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4170" cy="219710"/>
    <xdr:sp macro="" textlink="">
      <xdr:nvSpPr>
        <xdr:cNvPr id="40" name="テキスト ボックス 39"/>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61645" cy="253365"/>
    <xdr:sp macro="" textlink="">
      <xdr:nvSpPr>
        <xdr:cNvPr id="42" name="テキスト ボックス 41"/>
        <xdr:cNvSpPr txBox="1"/>
      </xdr:nvSpPr>
      <xdr:spPr>
        <a:xfrm>
          <a:off x="294640" y="6969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1645" cy="259080"/>
    <xdr:sp macro="" textlink="">
      <xdr:nvSpPr>
        <xdr:cNvPr id="44" name="テキスト ボックス 43"/>
        <xdr:cNvSpPr txBox="1"/>
      </xdr:nvSpPr>
      <xdr:spPr>
        <a:xfrm>
          <a:off x="294640" y="6588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1645" cy="259080"/>
    <xdr:sp macro="" textlink="">
      <xdr:nvSpPr>
        <xdr:cNvPr id="46" name="テキスト ボックス 45"/>
        <xdr:cNvSpPr txBox="1"/>
      </xdr:nvSpPr>
      <xdr:spPr>
        <a:xfrm>
          <a:off x="294640" y="6207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61645" cy="253365"/>
    <xdr:sp macro="" textlink="">
      <xdr:nvSpPr>
        <xdr:cNvPr id="48" name="テキスト ボックス 47"/>
        <xdr:cNvSpPr txBox="1"/>
      </xdr:nvSpPr>
      <xdr:spPr>
        <a:xfrm>
          <a:off x="294640" y="5826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31</xdr:row>
      <xdr:rowOff>130810</xdr:rowOff>
    </xdr:from>
    <xdr:ext cx="461645" cy="259080"/>
    <xdr:sp macro="" textlink="">
      <xdr:nvSpPr>
        <xdr:cNvPr id="50" name="テキスト ボックス 49"/>
        <xdr:cNvSpPr txBox="1"/>
      </xdr:nvSpPr>
      <xdr:spPr>
        <a:xfrm>
          <a:off x="294640" y="5445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92710</xdr:rowOff>
    </xdr:from>
    <xdr:ext cx="461645" cy="259080"/>
    <xdr:sp macro="" textlink="">
      <xdr:nvSpPr>
        <xdr:cNvPr id="52" name="テキスト ボックス 51"/>
        <xdr:cNvSpPr txBox="1"/>
      </xdr:nvSpPr>
      <xdr:spPr>
        <a:xfrm>
          <a:off x="294640" y="5064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54610</xdr:rowOff>
    </xdr:from>
    <xdr:ext cx="461645" cy="253365"/>
    <xdr:sp macro="" textlink="">
      <xdr:nvSpPr>
        <xdr:cNvPr id="54" name="テキスト ボックス 53"/>
        <xdr:cNvSpPr txBox="1"/>
      </xdr:nvSpPr>
      <xdr:spPr>
        <a:xfrm>
          <a:off x="294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117475</xdr:rowOff>
    </xdr:from>
    <xdr:to xmlns:xdr="http://schemas.openxmlformats.org/drawingml/2006/spreadsheetDrawing">
      <xdr:col>24</xdr:col>
      <xdr:colOff>62865</xdr:colOff>
      <xdr:row>38</xdr:row>
      <xdr:rowOff>32385</xdr:rowOff>
    </xdr:to>
    <xdr:cxnSp macro="">
      <xdr:nvCxnSpPr>
        <xdr:cNvPr id="56" name="直線コネクタ 55"/>
        <xdr:cNvCxnSpPr/>
      </xdr:nvCxnSpPr>
      <xdr:spPr>
        <a:xfrm flipV="1">
          <a:off x="4633595" y="5260975"/>
          <a:ext cx="1270" cy="1286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36195</xdr:rowOff>
    </xdr:from>
    <xdr:ext cx="469900" cy="259080"/>
    <xdr:sp macro="" textlink="">
      <xdr:nvSpPr>
        <xdr:cNvPr id="57" name="議会費最小値テキスト"/>
        <xdr:cNvSpPr txBox="1"/>
      </xdr:nvSpPr>
      <xdr:spPr>
        <a:xfrm>
          <a:off x="4686300" y="65512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32385</xdr:rowOff>
    </xdr:from>
    <xdr:to xmlns:xdr="http://schemas.openxmlformats.org/drawingml/2006/spreadsheetDrawing">
      <xdr:col>24</xdr:col>
      <xdr:colOff>152400</xdr:colOff>
      <xdr:row>38</xdr:row>
      <xdr:rowOff>32385</xdr:rowOff>
    </xdr:to>
    <xdr:cxnSp macro="">
      <xdr:nvCxnSpPr>
        <xdr:cNvPr id="58" name="直線コネクタ 57"/>
        <xdr:cNvCxnSpPr/>
      </xdr:nvCxnSpPr>
      <xdr:spPr>
        <a:xfrm>
          <a:off x="4546600" y="6547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64135</xdr:rowOff>
    </xdr:from>
    <xdr:ext cx="469900" cy="253365"/>
    <xdr:sp macro="" textlink="">
      <xdr:nvSpPr>
        <xdr:cNvPr id="59" name="議会費最大値テキスト"/>
        <xdr:cNvSpPr txBox="1"/>
      </xdr:nvSpPr>
      <xdr:spPr>
        <a:xfrm>
          <a:off x="4686300" y="50361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5,858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117475</xdr:rowOff>
    </xdr:from>
    <xdr:to xmlns:xdr="http://schemas.openxmlformats.org/drawingml/2006/spreadsheetDrawing">
      <xdr:col>24</xdr:col>
      <xdr:colOff>152400</xdr:colOff>
      <xdr:row>30</xdr:row>
      <xdr:rowOff>117475</xdr:rowOff>
    </xdr:to>
    <xdr:cxnSp macro="">
      <xdr:nvCxnSpPr>
        <xdr:cNvPr id="60" name="直線コネクタ 59"/>
        <xdr:cNvCxnSpPr/>
      </xdr:nvCxnSpPr>
      <xdr:spPr>
        <a:xfrm>
          <a:off x="4546600" y="5260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161925</xdr:rowOff>
    </xdr:from>
    <xdr:to xmlns:xdr="http://schemas.openxmlformats.org/drawingml/2006/spreadsheetDrawing">
      <xdr:col>24</xdr:col>
      <xdr:colOff>63500</xdr:colOff>
      <xdr:row>38</xdr:row>
      <xdr:rowOff>32385</xdr:rowOff>
    </xdr:to>
    <xdr:cxnSp macro="">
      <xdr:nvCxnSpPr>
        <xdr:cNvPr id="61" name="直線コネクタ 60"/>
        <xdr:cNvCxnSpPr/>
      </xdr:nvCxnSpPr>
      <xdr:spPr>
        <a:xfrm>
          <a:off x="3797300" y="6505575"/>
          <a:ext cx="8382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12065</xdr:rowOff>
    </xdr:from>
    <xdr:ext cx="469900" cy="259080"/>
    <xdr:sp macro="" textlink="">
      <xdr:nvSpPr>
        <xdr:cNvPr id="62" name="議会費平均値テキスト"/>
        <xdr:cNvSpPr txBox="1"/>
      </xdr:nvSpPr>
      <xdr:spPr>
        <a:xfrm>
          <a:off x="4686300" y="584136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3,811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160655</xdr:rowOff>
    </xdr:from>
    <xdr:to xmlns:xdr="http://schemas.openxmlformats.org/drawingml/2006/spreadsheetDrawing">
      <xdr:col>24</xdr:col>
      <xdr:colOff>114300</xdr:colOff>
      <xdr:row>35</xdr:row>
      <xdr:rowOff>90805</xdr:rowOff>
    </xdr:to>
    <xdr:sp macro="" textlink="">
      <xdr:nvSpPr>
        <xdr:cNvPr id="63" name="フローチャート: 判断 62"/>
        <xdr:cNvSpPr/>
      </xdr:nvSpPr>
      <xdr:spPr>
        <a:xfrm>
          <a:off x="4584700" y="5989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161925</xdr:rowOff>
    </xdr:from>
    <xdr:to xmlns:xdr="http://schemas.openxmlformats.org/drawingml/2006/spreadsheetDrawing">
      <xdr:col>19</xdr:col>
      <xdr:colOff>177800</xdr:colOff>
      <xdr:row>38</xdr:row>
      <xdr:rowOff>10160</xdr:rowOff>
    </xdr:to>
    <xdr:cxnSp macro="">
      <xdr:nvCxnSpPr>
        <xdr:cNvPr id="64" name="直線コネクタ 63"/>
        <xdr:cNvCxnSpPr/>
      </xdr:nvCxnSpPr>
      <xdr:spPr>
        <a:xfrm flipV="1">
          <a:off x="2908300" y="650557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34</xdr:row>
      <xdr:rowOff>167640</xdr:rowOff>
    </xdr:from>
    <xdr:to xmlns:xdr="http://schemas.openxmlformats.org/drawingml/2006/spreadsheetDrawing">
      <xdr:col>20</xdr:col>
      <xdr:colOff>38100</xdr:colOff>
      <xdr:row>35</xdr:row>
      <xdr:rowOff>97790</xdr:rowOff>
    </xdr:to>
    <xdr:sp macro="" textlink="">
      <xdr:nvSpPr>
        <xdr:cNvPr id="65" name="フローチャート: 判断 64"/>
        <xdr:cNvSpPr/>
      </xdr:nvSpPr>
      <xdr:spPr>
        <a:xfrm>
          <a:off x="3746500" y="599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114300</xdr:rowOff>
    </xdr:from>
    <xdr:ext cx="464185" cy="259080"/>
    <xdr:sp macro="" textlink="">
      <xdr:nvSpPr>
        <xdr:cNvPr id="66" name="テキスト ボックス 65"/>
        <xdr:cNvSpPr txBox="1"/>
      </xdr:nvSpPr>
      <xdr:spPr>
        <a:xfrm>
          <a:off x="3562350" y="577215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38</xdr:row>
      <xdr:rowOff>10160</xdr:rowOff>
    </xdr:from>
    <xdr:to xmlns:xdr="http://schemas.openxmlformats.org/drawingml/2006/spreadsheetDrawing">
      <xdr:col>15</xdr:col>
      <xdr:colOff>50800</xdr:colOff>
      <xdr:row>38</xdr:row>
      <xdr:rowOff>26035</xdr:rowOff>
    </xdr:to>
    <xdr:cxnSp macro="">
      <xdr:nvCxnSpPr>
        <xdr:cNvPr id="67" name="直線コネクタ 66"/>
        <xdr:cNvCxnSpPr/>
      </xdr:nvCxnSpPr>
      <xdr:spPr>
        <a:xfrm flipV="1">
          <a:off x="2019300" y="652526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29845</xdr:rowOff>
    </xdr:from>
    <xdr:to xmlns:xdr="http://schemas.openxmlformats.org/drawingml/2006/spreadsheetDrawing">
      <xdr:col>15</xdr:col>
      <xdr:colOff>101600</xdr:colOff>
      <xdr:row>35</xdr:row>
      <xdr:rowOff>132080</xdr:rowOff>
    </xdr:to>
    <xdr:sp macro="" textlink="">
      <xdr:nvSpPr>
        <xdr:cNvPr id="68" name="フローチャート: 判断 67"/>
        <xdr:cNvSpPr/>
      </xdr:nvSpPr>
      <xdr:spPr>
        <a:xfrm>
          <a:off x="2857500" y="60305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33</xdr:row>
      <xdr:rowOff>147955</xdr:rowOff>
    </xdr:from>
    <xdr:ext cx="464185" cy="258445"/>
    <xdr:sp macro="" textlink="">
      <xdr:nvSpPr>
        <xdr:cNvPr id="69" name="テキスト ボックス 68"/>
        <xdr:cNvSpPr txBox="1"/>
      </xdr:nvSpPr>
      <xdr:spPr>
        <a:xfrm>
          <a:off x="2673350" y="580580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38</xdr:row>
      <xdr:rowOff>20955</xdr:rowOff>
    </xdr:from>
    <xdr:to xmlns:xdr="http://schemas.openxmlformats.org/drawingml/2006/spreadsheetDrawing">
      <xdr:col>10</xdr:col>
      <xdr:colOff>114300</xdr:colOff>
      <xdr:row>38</xdr:row>
      <xdr:rowOff>26035</xdr:rowOff>
    </xdr:to>
    <xdr:cxnSp macro="">
      <xdr:nvCxnSpPr>
        <xdr:cNvPr id="70" name="直線コネクタ 69"/>
        <xdr:cNvCxnSpPr/>
      </xdr:nvCxnSpPr>
      <xdr:spPr>
        <a:xfrm>
          <a:off x="1130300" y="653605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30480</xdr:rowOff>
    </xdr:from>
    <xdr:to xmlns:xdr="http://schemas.openxmlformats.org/drawingml/2006/spreadsheetDrawing">
      <xdr:col>10</xdr:col>
      <xdr:colOff>165100</xdr:colOff>
      <xdr:row>35</xdr:row>
      <xdr:rowOff>132080</xdr:rowOff>
    </xdr:to>
    <xdr:sp macro="" textlink="">
      <xdr:nvSpPr>
        <xdr:cNvPr id="71" name="フローチャート: 判断 70"/>
        <xdr:cNvSpPr/>
      </xdr:nvSpPr>
      <xdr:spPr>
        <a:xfrm>
          <a:off x="196850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33</xdr:row>
      <xdr:rowOff>148590</xdr:rowOff>
    </xdr:from>
    <xdr:ext cx="464185" cy="259080"/>
    <xdr:sp macro="" textlink="">
      <xdr:nvSpPr>
        <xdr:cNvPr id="72" name="テキスト ボックス 71"/>
        <xdr:cNvSpPr txBox="1"/>
      </xdr:nvSpPr>
      <xdr:spPr>
        <a:xfrm>
          <a:off x="1784350" y="58064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31115</xdr:rowOff>
    </xdr:from>
    <xdr:to xmlns:xdr="http://schemas.openxmlformats.org/drawingml/2006/spreadsheetDrawing">
      <xdr:col>6</xdr:col>
      <xdr:colOff>38100</xdr:colOff>
      <xdr:row>35</xdr:row>
      <xdr:rowOff>132715</xdr:rowOff>
    </xdr:to>
    <xdr:sp macro="" textlink="">
      <xdr:nvSpPr>
        <xdr:cNvPr id="73" name="フローチャート: 判断 72"/>
        <xdr:cNvSpPr/>
      </xdr:nvSpPr>
      <xdr:spPr>
        <a:xfrm>
          <a:off x="1079500" y="603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149225</xdr:rowOff>
    </xdr:from>
    <xdr:ext cx="464185" cy="259080"/>
    <xdr:sp macro="" textlink="">
      <xdr:nvSpPr>
        <xdr:cNvPr id="74" name="テキスト ボックス 73"/>
        <xdr:cNvSpPr txBox="1"/>
      </xdr:nvSpPr>
      <xdr:spPr>
        <a:xfrm>
          <a:off x="895350" y="580707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153035</xdr:rowOff>
    </xdr:from>
    <xdr:to xmlns:xdr="http://schemas.openxmlformats.org/drawingml/2006/spreadsheetDrawing">
      <xdr:col>24</xdr:col>
      <xdr:colOff>114300</xdr:colOff>
      <xdr:row>38</xdr:row>
      <xdr:rowOff>83185</xdr:rowOff>
    </xdr:to>
    <xdr:sp macro="" textlink="">
      <xdr:nvSpPr>
        <xdr:cNvPr id="80" name="楕円 79"/>
        <xdr:cNvSpPr/>
      </xdr:nvSpPr>
      <xdr:spPr>
        <a:xfrm>
          <a:off x="4584700" y="649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67945</xdr:rowOff>
    </xdr:from>
    <xdr:ext cx="469900" cy="258445"/>
    <xdr:sp macro="" textlink="">
      <xdr:nvSpPr>
        <xdr:cNvPr id="81" name="議会費該当値テキスト"/>
        <xdr:cNvSpPr txBox="1"/>
      </xdr:nvSpPr>
      <xdr:spPr>
        <a:xfrm>
          <a:off x="4686300" y="641159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111125</xdr:rowOff>
    </xdr:from>
    <xdr:to xmlns:xdr="http://schemas.openxmlformats.org/drawingml/2006/spreadsheetDrawing">
      <xdr:col>20</xdr:col>
      <xdr:colOff>38100</xdr:colOff>
      <xdr:row>38</xdr:row>
      <xdr:rowOff>41275</xdr:rowOff>
    </xdr:to>
    <xdr:sp macro="" textlink="">
      <xdr:nvSpPr>
        <xdr:cNvPr id="82" name="楕円 81"/>
        <xdr:cNvSpPr/>
      </xdr:nvSpPr>
      <xdr:spPr>
        <a:xfrm>
          <a:off x="3746500" y="645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38</xdr:row>
      <xdr:rowOff>32385</xdr:rowOff>
    </xdr:from>
    <xdr:ext cx="464185" cy="253365"/>
    <xdr:sp macro="" textlink="">
      <xdr:nvSpPr>
        <xdr:cNvPr id="83" name="テキスト ボックス 82"/>
        <xdr:cNvSpPr txBox="1"/>
      </xdr:nvSpPr>
      <xdr:spPr>
        <a:xfrm>
          <a:off x="3562350" y="654748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130810</xdr:rowOff>
    </xdr:from>
    <xdr:to xmlns:xdr="http://schemas.openxmlformats.org/drawingml/2006/spreadsheetDrawing">
      <xdr:col>15</xdr:col>
      <xdr:colOff>101600</xdr:colOff>
      <xdr:row>38</xdr:row>
      <xdr:rowOff>60960</xdr:rowOff>
    </xdr:to>
    <xdr:sp macro="" textlink="">
      <xdr:nvSpPr>
        <xdr:cNvPr id="84" name="楕円 83"/>
        <xdr:cNvSpPr/>
      </xdr:nvSpPr>
      <xdr:spPr>
        <a:xfrm>
          <a:off x="2857500" y="647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38</xdr:row>
      <xdr:rowOff>52070</xdr:rowOff>
    </xdr:from>
    <xdr:ext cx="464185" cy="253365"/>
    <xdr:sp macro="" textlink="">
      <xdr:nvSpPr>
        <xdr:cNvPr id="85" name="テキスト ボックス 84"/>
        <xdr:cNvSpPr txBox="1"/>
      </xdr:nvSpPr>
      <xdr:spPr>
        <a:xfrm>
          <a:off x="2673350" y="656717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146685</xdr:rowOff>
    </xdr:from>
    <xdr:to xmlns:xdr="http://schemas.openxmlformats.org/drawingml/2006/spreadsheetDrawing">
      <xdr:col>10</xdr:col>
      <xdr:colOff>165100</xdr:colOff>
      <xdr:row>38</xdr:row>
      <xdr:rowOff>76835</xdr:rowOff>
    </xdr:to>
    <xdr:sp macro="" textlink="">
      <xdr:nvSpPr>
        <xdr:cNvPr id="86" name="楕円 85"/>
        <xdr:cNvSpPr/>
      </xdr:nvSpPr>
      <xdr:spPr>
        <a:xfrm>
          <a:off x="1968500" y="649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38</xdr:row>
      <xdr:rowOff>67945</xdr:rowOff>
    </xdr:from>
    <xdr:ext cx="464185" cy="258445"/>
    <xdr:sp macro="" textlink="">
      <xdr:nvSpPr>
        <xdr:cNvPr id="87" name="テキスト ボックス 86"/>
        <xdr:cNvSpPr txBox="1"/>
      </xdr:nvSpPr>
      <xdr:spPr>
        <a:xfrm>
          <a:off x="1784350" y="658304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141605</xdr:rowOff>
    </xdr:from>
    <xdr:to xmlns:xdr="http://schemas.openxmlformats.org/drawingml/2006/spreadsheetDrawing">
      <xdr:col>6</xdr:col>
      <xdr:colOff>38100</xdr:colOff>
      <xdr:row>38</xdr:row>
      <xdr:rowOff>71755</xdr:rowOff>
    </xdr:to>
    <xdr:sp macro="" textlink="">
      <xdr:nvSpPr>
        <xdr:cNvPr id="88" name="楕円 87"/>
        <xdr:cNvSpPr/>
      </xdr:nvSpPr>
      <xdr:spPr>
        <a:xfrm>
          <a:off x="1079500" y="648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38</xdr:row>
      <xdr:rowOff>63500</xdr:rowOff>
    </xdr:from>
    <xdr:ext cx="464185" cy="253365"/>
    <xdr:sp macro="" textlink="">
      <xdr:nvSpPr>
        <xdr:cNvPr id="89" name="テキスト ボックス 88"/>
        <xdr:cNvSpPr txBox="1"/>
      </xdr:nvSpPr>
      <xdr:spPr>
        <a:xfrm>
          <a:off x="895350" y="657860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4170" cy="219710"/>
    <xdr:sp macro="" textlink="">
      <xdr:nvSpPr>
        <xdr:cNvPr id="98" name="テキスト ボックス 97"/>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3205" cy="259080"/>
    <xdr:sp macro="" textlink="">
      <xdr:nvSpPr>
        <xdr:cNvPr id="101" name="テキスト ボックス 100"/>
        <xdr:cNvSpPr txBox="1"/>
      </xdr:nvSpPr>
      <xdr:spPr>
        <a:xfrm>
          <a:off x="513080" y="10017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89915" cy="259080"/>
    <xdr:sp macro="" textlink="">
      <xdr:nvSpPr>
        <xdr:cNvPr id="103" name="テキスト ボックス 102"/>
        <xdr:cNvSpPr txBox="1"/>
      </xdr:nvSpPr>
      <xdr:spPr>
        <a:xfrm>
          <a:off x="166370" y="9636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4" name="直線コネクタ 103"/>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89915" cy="253365"/>
    <xdr:sp macro="" textlink="">
      <xdr:nvSpPr>
        <xdr:cNvPr id="105" name="テキスト ボックス 104"/>
        <xdr:cNvSpPr txBox="1"/>
      </xdr:nvSpPr>
      <xdr:spPr>
        <a:xfrm>
          <a:off x="166370" y="9255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89915" cy="259080"/>
    <xdr:sp macro="" textlink="">
      <xdr:nvSpPr>
        <xdr:cNvPr id="107" name="テキスト ボックス 106"/>
        <xdr:cNvSpPr txBox="1"/>
      </xdr:nvSpPr>
      <xdr:spPr>
        <a:xfrm>
          <a:off x="166370" y="887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89915" cy="259080"/>
    <xdr:sp macro="" textlink="">
      <xdr:nvSpPr>
        <xdr:cNvPr id="109" name="テキスト ボックス 108"/>
        <xdr:cNvSpPr txBox="1"/>
      </xdr:nvSpPr>
      <xdr:spPr>
        <a:xfrm>
          <a:off x="166370" y="849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9915" cy="253365"/>
    <xdr:sp macro="" textlink="">
      <xdr:nvSpPr>
        <xdr:cNvPr id="111" name="テキスト ボックス 110"/>
        <xdr:cNvSpPr txBox="1"/>
      </xdr:nvSpPr>
      <xdr:spPr>
        <a:xfrm>
          <a:off x="166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134620</xdr:rowOff>
    </xdr:from>
    <xdr:to xmlns:xdr="http://schemas.openxmlformats.org/drawingml/2006/spreadsheetDrawing">
      <xdr:col>24</xdr:col>
      <xdr:colOff>62865</xdr:colOff>
      <xdr:row>58</xdr:row>
      <xdr:rowOff>81280</xdr:rowOff>
    </xdr:to>
    <xdr:cxnSp macro="">
      <xdr:nvCxnSpPr>
        <xdr:cNvPr id="113" name="直線コネクタ 112"/>
        <xdr:cNvCxnSpPr/>
      </xdr:nvCxnSpPr>
      <xdr:spPr>
        <a:xfrm flipV="1">
          <a:off x="4633595" y="8707120"/>
          <a:ext cx="1270" cy="1318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85090</xdr:rowOff>
    </xdr:from>
    <xdr:ext cx="534670" cy="259080"/>
    <xdr:sp macro="" textlink="">
      <xdr:nvSpPr>
        <xdr:cNvPr id="114" name="総務費最小値テキスト"/>
        <xdr:cNvSpPr txBox="1"/>
      </xdr:nvSpPr>
      <xdr:spPr>
        <a:xfrm>
          <a:off x="4686300" y="100291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35,409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81280</xdr:rowOff>
    </xdr:from>
    <xdr:to xmlns:xdr="http://schemas.openxmlformats.org/drawingml/2006/spreadsheetDrawing">
      <xdr:col>24</xdr:col>
      <xdr:colOff>152400</xdr:colOff>
      <xdr:row>58</xdr:row>
      <xdr:rowOff>81280</xdr:rowOff>
    </xdr:to>
    <xdr:cxnSp macro="">
      <xdr:nvCxnSpPr>
        <xdr:cNvPr id="115" name="直線コネクタ 114"/>
        <xdr:cNvCxnSpPr/>
      </xdr:nvCxnSpPr>
      <xdr:spPr>
        <a:xfrm>
          <a:off x="4546600" y="10025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81280</xdr:rowOff>
    </xdr:from>
    <xdr:ext cx="598805" cy="259080"/>
    <xdr:sp macro="" textlink="">
      <xdr:nvSpPr>
        <xdr:cNvPr id="116" name="総務費最大値テキスト"/>
        <xdr:cNvSpPr txBox="1"/>
      </xdr:nvSpPr>
      <xdr:spPr>
        <a:xfrm>
          <a:off x="4686300" y="84823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381,333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134620</xdr:rowOff>
    </xdr:from>
    <xdr:to xmlns:xdr="http://schemas.openxmlformats.org/drawingml/2006/spreadsheetDrawing">
      <xdr:col>24</xdr:col>
      <xdr:colOff>152400</xdr:colOff>
      <xdr:row>50</xdr:row>
      <xdr:rowOff>134620</xdr:rowOff>
    </xdr:to>
    <xdr:cxnSp macro="">
      <xdr:nvCxnSpPr>
        <xdr:cNvPr id="117" name="直線コネクタ 116"/>
        <xdr:cNvCxnSpPr/>
      </xdr:nvCxnSpPr>
      <xdr:spPr>
        <a:xfrm>
          <a:off x="4546600" y="8707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37465</xdr:rowOff>
    </xdr:from>
    <xdr:to xmlns:xdr="http://schemas.openxmlformats.org/drawingml/2006/spreadsheetDrawing">
      <xdr:col>24</xdr:col>
      <xdr:colOff>63500</xdr:colOff>
      <xdr:row>58</xdr:row>
      <xdr:rowOff>50165</xdr:rowOff>
    </xdr:to>
    <xdr:cxnSp macro="">
      <xdr:nvCxnSpPr>
        <xdr:cNvPr id="118" name="直線コネクタ 117"/>
        <xdr:cNvCxnSpPr/>
      </xdr:nvCxnSpPr>
      <xdr:spPr>
        <a:xfrm flipV="1">
          <a:off x="3797300" y="9981565"/>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73025</xdr:rowOff>
    </xdr:from>
    <xdr:ext cx="534670" cy="259080"/>
    <xdr:sp macro="" textlink="">
      <xdr:nvSpPr>
        <xdr:cNvPr id="119" name="総務費平均値テキスト"/>
        <xdr:cNvSpPr txBox="1"/>
      </xdr:nvSpPr>
      <xdr:spPr>
        <a:xfrm>
          <a:off x="4686300" y="96742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49530</xdr:rowOff>
    </xdr:from>
    <xdr:to xmlns:xdr="http://schemas.openxmlformats.org/drawingml/2006/spreadsheetDrawing">
      <xdr:col>24</xdr:col>
      <xdr:colOff>114300</xdr:colOff>
      <xdr:row>57</xdr:row>
      <xdr:rowOff>151130</xdr:rowOff>
    </xdr:to>
    <xdr:sp macro="" textlink="">
      <xdr:nvSpPr>
        <xdr:cNvPr id="120" name="フローチャート: 判断 119"/>
        <xdr:cNvSpPr/>
      </xdr:nvSpPr>
      <xdr:spPr>
        <a:xfrm>
          <a:off x="45847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50165</xdr:rowOff>
    </xdr:from>
    <xdr:to xmlns:xdr="http://schemas.openxmlformats.org/drawingml/2006/spreadsheetDrawing">
      <xdr:col>19</xdr:col>
      <xdr:colOff>177800</xdr:colOff>
      <xdr:row>58</xdr:row>
      <xdr:rowOff>60960</xdr:rowOff>
    </xdr:to>
    <xdr:cxnSp macro="">
      <xdr:nvCxnSpPr>
        <xdr:cNvPr id="121" name="直線コネクタ 120"/>
        <xdr:cNvCxnSpPr/>
      </xdr:nvCxnSpPr>
      <xdr:spPr>
        <a:xfrm flipV="1">
          <a:off x="2908300" y="999426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74930</xdr:rowOff>
    </xdr:from>
    <xdr:to xmlns:xdr="http://schemas.openxmlformats.org/drawingml/2006/spreadsheetDrawing">
      <xdr:col>20</xdr:col>
      <xdr:colOff>38100</xdr:colOff>
      <xdr:row>58</xdr:row>
      <xdr:rowOff>5080</xdr:rowOff>
    </xdr:to>
    <xdr:sp macro="" textlink="">
      <xdr:nvSpPr>
        <xdr:cNvPr id="122" name="フローチャート: 判断 121"/>
        <xdr:cNvSpPr/>
      </xdr:nvSpPr>
      <xdr:spPr>
        <a:xfrm>
          <a:off x="3746500" y="984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21590</xdr:rowOff>
    </xdr:from>
    <xdr:ext cx="528955" cy="259080"/>
    <xdr:sp macro="" textlink="">
      <xdr:nvSpPr>
        <xdr:cNvPr id="123" name="テキスト ボックス 122"/>
        <xdr:cNvSpPr txBox="1"/>
      </xdr:nvSpPr>
      <xdr:spPr>
        <a:xfrm>
          <a:off x="3529965" y="96227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68,670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168275</xdr:rowOff>
    </xdr:from>
    <xdr:to xmlns:xdr="http://schemas.openxmlformats.org/drawingml/2006/spreadsheetDrawing">
      <xdr:col>15</xdr:col>
      <xdr:colOff>50800</xdr:colOff>
      <xdr:row>58</xdr:row>
      <xdr:rowOff>60960</xdr:rowOff>
    </xdr:to>
    <xdr:cxnSp macro="">
      <xdr:nvCxnSpPr>
        <xdr:cNvPr id="124" name="直線コネクタ 123"/>
        <xdr:cNvCxnSpPr/>
      </xdr:nvCxnSpPr>
      <xdr:spPr>
        <a:xfrm>
          <a:off x="2019300" y="994092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68580</xdr:rowOff>
    </xdr:from>
    <xdr:to xmlns:xdr="http://schemas.openxmlformats.org/drawingml/2006/spreadsheetDrawing">
      <xdr:col>15</xdr:col>
      <xdr:colOff>101600</xdr:colOff>
      <xdr:row>57</xdr:row>
      <xdr:rowOff>170180</xdr:rowOff>
    </xdr:to>
    <xdr:sp macro="" textlink="">
      <xdr:nvSpPr>
        <xdr:cNvPr id="125" name="フローチャート: 判断 124"/>
        <xdr:cNvSpPr/>
      </xdr:nvSpPr>
      <xdr:spPr>
        <a:xfrm>
          <a:off x="2857500" y="984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15240</xdr:rowOff>
    </xdr:from>
    <xdr:ext cx="528955" cy="259080"/>
    <xdr:sp macro="" textlink="">
      <xdr:nvSpPr>
        <xdr:cNvPr id="126" name="テキスト ボックス 125"/>
        <xdr:cNvSpPr txBox="1"/>
      </xdr:nvSpPr>
      <xdr:spPr>
        <a:xfrm>
          <a:off x="2640965" y="96164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56</xdr:row>
      <xdr:rowOff>34290</xdr:rowOff>
    </xdr:from>
    <xdr:to xmlns:xdr="http://schemas.openxmlformats.org/drawingml/2006/spreadsheetDrawing">
      <xdr:col>10</xdr:col>
      <xdr:colOff>114300</xdr:colOff>
      <xdr:row>57</xdr:row>
      <xdr:rowOff>168275</xdr:rowOff>
    </xdr:to>
    <xdr:cxnSp macro="">
      <xdr:nvCxnSpPr>
        <xdr:cNvPr id="127" name="直線コネクタ 126"/>
        <xdr:cNvCxnSpPr/>
      </xdr:nvCxnSpPr>
      <xdr:spPr>
        <a:xfrm>
          <a:off x="1130300" y="9635490"/>
          <a:ext cx="889000" cy="305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60960</xdr:rowOff>
    </xdr:from>
    <xdr:to xmlns:xdr="http://schemas.openxmlformats.org/drawingml/2006/spreadsheetDrawing">
      <xdr:col>10</xdr:col>
      <xdr:colOff>165100</xdr:colOff>
      <xdr:row>57</xdr:row>
      <xdr:rowOff>162560</xdr:rowOff>
    </xdr:to>
    <xdr:sp macro="" textlink="">
      <xdr:nvSpPr>
        <xdr:cNvPr id="128" name="フローチャート: 判断 127"/>
        <xdr:cNvSpPr/>
      </xdr:nvSpPr>
      <xdr:spPr>
        <a:xfrm>
          <a:off x="1968500" y="9833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7620</xdr:rowOff>
    </xdr:from>
    <xdr:ext cx="528955" cy="253365"/>
    <xdr:sp macro="" textlink="">
      <xdr:nvSpPr>
        <xdr:cNvPr id="129" name="テキスト ボックス 128"/>
        <xdr:cNvSpPr txBox="1"/>
      </xdr:nvSpPr>
      <xdr:spPr>
        <a:xfrm>
          <a:off x="1751965" y="96088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67945</xdr:rowOff>
    </xdr:from>
    <xdr:to xmlns:xdr="http://schemas.openxmlformats.org/drawingml/2006/spreadsheetDrawing">
      <xdr:col>6</xdr:col>
      <xdr:colOff>38100</xdr:colOff>
      <xdr:row>55</xdr:row>
      <xdr:rowOff>169545</xdr:rowOff>
    </xdr:to>
    <xdr:sp macro="" textlink="">
      <xdr:nvSpPr>
        <xdr:cNvPr id="130" name="フローチャート: 判断 129"/>
        <xdr:cNvSpPr/>
      </xdr:nvSpPr>
      <xdr:spPr>
        <a:xfrm>
          <a:off x="1079500" y="949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54</xdr:row>
      <xdr:rowOff>14605</xdr:rowOff>
    </xdr:from>
    <xdr:ext cx="593090" cy="259080"/>
    <xdr:sp macro="" textlink="">
      <xdr:nvSpPr>
        <xdr:cNvPr id="131" name="テキスト ボックス 130"/>
        <xdr:cNvSpPr txBox="1"/>
      </xdr:nvSpPr>
      <xdr:spPr>
        <a:xfrm>
          <a:off x="830580" y="927290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160,581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3" name="テキスト ボックス 132"/>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4" name="テキスト ボックス 133"/>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5" name="テキスト ボックス 134"/>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6" name="テキスト ボックス 135"/>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158115</xdr:rowOff>
    </xdr:from>
    <xdr:to xmlns:xdr="http://schemas.openxmlformats.org/drawingml/2006/spreadsheetDrawing">
      <xdr:col>24</xdr:col>
      <xdr:colOff>114300</xdr:colOff>
      <xdr:row>58</xdr:row>
      <xdr:rowOff>88265</xdr:rowOff>
    </xdr:to>
    <xdr:sp macro="" textlink="">
      <xdr:nvSpPr>
        <xdr:cNvPr id="137" name="楕円 136"/>
        <xdr:cNvSpPr/>
      </xdr:nvSpPr>
      <xdr:spPr>
        <a:xfrm>
          <a:off x="4584700" y="9930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73025</xdr:rowOff>
    </xdr:from>
    <xdr:ext cx="534670" cy="259080"/>
    <xdr:sp macro="" textlink="">
      <xdr:nvSpPr>
        <xdr:cNvPr id="138" name="総務費該当値テキスト"/>
        <xdr:cNvSpPr txBox="1"/>
      </xdr:nvSpPr>
      <xdr:spPr>
        <a:xfrm>
          <a:off x="4686300" y="98456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46,776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170815</xdr:rowOff>
    </xdr:from>
    <xdr:to xmlns:xdr="http://schemas.openxmlformats.org/drawingml/2006/spreadsheetDrawing">
      <xdr:col>20</xdr:col>
      <xdr:colOff>38100</xdr:colOff>
      <xdr:row>58</xdr:row>
      <xdr:rowOff>100965</xdr:rowOff>
    </xdr:to>
    <xdr:sp macro="" textlink="">
      <xdr:nvSpPr>
        <xdr:cNvPr id="139" name="楕円 138"/>
        <xdr:cNvSpPr/>
      </xdr:nvSpPr>
      <xdr:spPr>
        <a:xfrm>
          <a:off x="3746500" y="994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92075</xdr:rowOff>
    </xdr:from>
    <xdr:ext cx="528955" cy="259080"/>
    <xdr:sp macro="" textlink="">
      <xdr:nvSpPr>
        <xdr:cNvPr id="140" name="テキスト ボックス 139"/>
        <xdr:cNvSpPr txBox="1"/>
      </xdr:nvSpPr>
      <xdr:spPr>
        <a:xfrm>
          <a:off x="3529965" y="100361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10160</xdr:rowOff>
    </xdr:from>
    <xdr:to xmlns:xdr="http://schemas.openxmlformats.org/drawingml/2006/spreadsheetDrawing">
      <xdr:col>15</xdr:col>
      <xdr:colOff>101600</xdr:colOff>
      <xdr:row>58</xdr:row>
      <xdr:rowOff>111760</xdr:rowOff>
    </xdr:to>
    <xdr:sp macro="" textlink="">
      <xdr:nvSpPr>
        <xdr:cNvPr id="141" name="楕円 140"/>
        <xdr:cNvSpPr/>
      </xdr:nvSpPr>
      <xdr:spPr>
        <a:xfrm>
          <a:off x="2857500" y="995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102870</xdr:rowOff>
    </xdr:from>
    <xdr:ext cx="528955" cy="259080"/>
    <xdr:sp macro="" textlink="">
      <xdr:nvSpPr>
        <xdr:cNvPr id="142" name="テキスト ボックス 141"/>
        <xdr:cNvSpPr txBox="1"/>
      </xdr:nvSpPr>
      <xdr:spPr>
        <a:xfrm>
          <a:off x="2640965" y="100469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40,710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117475</xdr:rowOff>
    </xdr:from>
    <xdr:to xmlns:xdr="http://schemas.openxmlformats.org/drawingml/2006/spreadsheetDrawing">
      <xdr:col>10</xdr:col>
      <xdr:colOff>165100</xdr:colOff>
      <xdr:row>58</xdr:row>
      <xdr:rowOff>47625</xdr:rowOff>
    </xdr:to>
    <xdr:sp macro="" textlink="">
      <xdr:nvSpPr>
        <xdr:cNvPr id="143" name="楕円 142"/>
        <xdr:cNvSpPr/>
      </xdr:nvSpPr>
      <xdr:spPr>
        <a:xfrm>
          <a:off x="1968500" y="989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38735</xdr:rowOff>
    </xdr:from>
    <xdr:ext cx="528955" cy="259080"/>
    <xdr:sp macro="" textlink="">
      <xdr:nvSpPr>
        <xdr:cNvPr id="144" name="テキスト ボックス 143"/>
        <xdr:cNvSpPr txBox="1"/>
      </xdr:nvSpPr>
      <xdr:spPr>
        <a:xfrm>
          <a:off x="1751965" y="99828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154940</xdr:rowOff>
    </xdr:from>
    <xdr:to xmlns:xdr="http://schemas.openxmlformats.org/drawingml/2006/spreadsheetDrawing">
      <xdr:col>6</xdr:col>
      <xdr:colOff>38100</xdr:colOff>
      <xdr:row>56</xdr:row>
      <xdr:rowOff>85090</xdr:rowOff>
    </xdr:to>
    <xdr:sp macro="" textlink="">
      <xdr:nvSpPr>
        <xdr:cNvPr id="145" name="楕円 144"/>
        <xdr:cNvSpPr/>
      </xdr:nvSpPr>
      <xdr:spPr>
        <a:xfrm>
          <a:off x="1079500" y="958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76200</xdr:rowOff>
    </xdr:from>
    <xdr:ext cx="593090" cy="253365"/>
    <xdr:sp macro="" textlink="">
      <xdr:nvSpPr>
        <xdr:cNvPr id="146" name="テキスト ボックス 145"/>
        <xdr:cNvSpPr txBox="1"/>
      </xdr:nvSpPr>
      <xdr:spPr>
        <a:xfrm>
          <a:off x="830580" y="967740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137,660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186,060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4170" cy="219710"/>
    <xdr:sp macro="" textlink="">
      <xdr:nvSpPr>
        <xdr:cNvPr id="155" name="テキスト ボックス 154"/>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80</xdr:row>
      <xdr:rowOff>111760</xdr:rowOff>
    </xdr:from>
    <xdr:ext cx="531495" cy="253365"/>
    <xdr:sp macro="" textlink="">
      <xdr:nvSpPr>
        <xdr:cNvPr id="157" name="テキスト ボックス 156"/>
        <xdr:cNvSpPr txBox="1"/>
      </xdr:nvSpPr>
      <xdr:spPr>
        <a:xfrm>
          <a:off x="230505" y="13827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8" name="直線コネクタ 157"/>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89915" cy="259080"/>
    <xdr:sp macro="" textlink="">
      <xdr:nvSpPr>
        <xdr:cNvPr id="159" name="テキスト ボックス 158"/>
        <xdr:cNvSpPr txBox="1"/>
      </xdr:nvSpPr>
      <xdr:spPr>
        <a:xfrm>
          <a:off x="166370" y="13446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0" name="直線コネクタ 159"/>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89915" cy="259080"/>
    <xdr:sp macro="" textlink="">
      <xdr:nvSpPr>
        <xdr:cNvPr id="161" name="テキスト ボックス 160"/>
        <xdr:cNvSpPr txBox="1"/>
      </xdr:nvSpPr>
      <xdr:spPr>
        <a:xfrm>
          <a:off x="166370" y="13065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2" name="直線コネクタ 161"/>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89915" cy="253365"/>
    <xdr:sp macro="" textlink="">
      <xdr:nvSpPr>
        <xdr:cNvPr id="163" name="テキスト ボックス 162"/>
        <xdr:cNvSpPr txBox="1"/>
      </xdr:nvSpPr>
      <xdr:spPr>
        <a:xfrm>
          <a:off x="166370" y="12684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4" name="直線コネクタ 163"/>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89915" cy="259080"/>
    <xdr:sp macro="" textlink="">
      <xdr:nvSpPr>
        <xdr:cNvPr id="165" name="テキスト ボックス 164"/>
        <xdr:cNvSpPr txBox="1"/>
      </xdr:nvSpPr>
      <xdr:spPr>
        <a:xfrm>
          <a:off x="166370" y="1230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6" name="直線コネクタ 165"/>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89915" cy="259080"/>
    <xdr:sp macro="" textlink="">
      <xdr:nvSpPr>
        <xdr:cNvPr id="167" name="テキスト ボックス 166"/>
        <xdr:cNvSpPr txBox="1"/>
      </xdr:nvSpPr>
      <xdr:spPr>
        <a:xfrm>
          <a:off x="166370" y="1192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8" name="直線コネクタ 167"/>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9915" cy="253365"/>
    <xdr:sp macro="" textlink="">
      <xdr:nvSpPr>
        <xdr:cNvPr id="169" name="テキスト ボックス 168"/>
        <xdr:cNvSpPr txBox="1"/>
      </xdr:nvSpPr>
      <xdr:spPr>
        <a:xfrm>
          <a:off x="166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141605</xdr:rowOff>
    </xdr:from>
    <xdr:to xmlns:xdr="http://schemas.openxmlformats.org/drawingml/2006/spreadsheetDrawing">
      <xdr:col>24</xdr:col>
      <xdr:colOff>62865</xdr:colOff>
      <xdr:row>77</xdr:row>
      <xdr:rowOff>133350</xdr:rowOff>
    </xdr:to>
    <xdr:cxnSp macro="">
      <xdr:nvCxnSpPr>
        <xdr:cNvPr id="171" name="直線コネクタ 170"/>
        <xdr:cNvCxnSpPr/>
      </xdr:nvCxnSpPr>
      <xdr:spPr>
        <a:xfrm flipV="1">
          <a:off x="4633595" y="12143105"/>
          <a:ext cx="1270" cy="1191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137160</xdr:rowOff>
    </xdr:from>
    <xdr:ext cx="598805" cy="259080"/>
    <xdr:sp macro="" textlink="">
      <xdr:nvSpPr>
        <xdr:cNvPr id="172" name="民生費最小値テキスト"/>
        <xdr:cNvSpPr txBox="1"/>
      </xdr:nvSpPr>
      <xdr:spPr>
        <a:xfrm>
          <a:off x="4686300" y="133388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133,340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133350</xdr:rowOff>
    </xdr:from>
    <xdr:to xmlns:xdr="http://schemas.openxmlformats.org/drawingml/2006/spreadsheetDrawing">
      <xdr:col>24</xdr:col>
      <xdr:colOff>152400</xdr:colOff>
      <xdr:row>77</xdr:row>
      <xdr:rowOff>133350</xdr:rowOff>
    </xdr:to>
    <xdr:cxnSp macro="">
      <xdr:nvCxnSpPr>
        <xdr:cNvPr id="173" name="直線コネクタ 172"/>
        <xdr:cNvCxnSpPr/>
      </xdr:nvCxnSpPr>
      <xdr:spPr>
        <a:xfrm>
          <a:off x="4546600" y="1333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88265</xdr:rowOff>
    </xdr:from>
    <xdr:ext cx="598805" cy="253365"/>
    <xdr:sp macro="" textlink="">
      <xdr:nvSpPr>
        <xdr:cNvPr id="174" name="民生費最大値テキスト"/>
        <xdr:cNvSpPr txBox="1"/>
      </xdr:nvSpPr>
      <xdr:spPr>
        <a:xfrm>
          <a:off x="4686300" y="1191831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289,732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141605</xdr:rowOff>
    </xdr:from>
    <xdr:to xmlns:xdr="http://schemas.openxmlformats.org/drawingml/2006/spreadsheetDrawing">
      <xdr:col>24</xdr:col>
      <xdr:colOff>152400</xdr:colOff>
      <xdr:row>70</xdr:row>
      <xdr:rowOff>141605</xdr:rowOff>
    </xdr:to>
    <xdr:cxnSp macro="">
      <xdr:nvCxnSpPr>
        <xdr:cNvPr id="175" name="直線コネクタ 174"/>
        <xdr:cNvCxnSpPr/>
      </xdr:nvCxnSpPr>
      <xdr:spPr>
        <a:xfrm>
          <a:off x="4546600" y="121431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119380</xdr:rowOff>
    </xdr:from>
    <xdr:to xmlns:xdr="http://schemas.openxmlformats.org/drawingml/2006/spreadsheetDrawing">
      <xdr:col>24</xdr:col>
      <xdr:colOff>63500</xdr:colOff>
      <xdr:row>77</xdr:row>
      <xdr:rowOff>100330</xdr:rowOff>
    </xdr:to>
    <xdr:cxnSp macro="">
      <xdr:nvCxnSpPr>
        <xdr:cNvPr id="176" name="直線コネクタ 175"/>
        <xdr:cNvCxnSpPr/>
      </xdr:nvCxnSpPr>
      <xdr:spPr>
        <a:xfrm flipV="1">
          <a:off x="3797300" y="13149580"/>
          <a:ext cx="8382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116840</xdr:rowOff>
    </xdr:from>
    <xdr:ext cx="598805" cy="259080"/>
    <xdr:sp macro="" textlink="">
      <xdr:nvSpPr>
        <xdr:cNvPr id="177" name="民生費平均値テキスト"/>
        <xdr:cNvSpPr txBox="1"/>
      </xdr:nvSpPr>
      <xdr:spPr>
        <a:xfrm>
          <a:off x="4686300" y="1280414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176,840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93980</xdr:rowOff>
    </xdr:from>
    <xdr:to xmlns:xdr="http://schemas.openxmlformats.org/drawingml/2006/spreadsheetDrawing">
      <xdr:col>24</xdr:col>
      <xdr:colOff>114300</xdr:colOff>
      <xdr:row>76</xdr:row>
      <xdr:rowOff>24130</xdr:rowOff>
    </xdr:to>
    <xdr:sp macro="" textlink="">
      <xdr:nvSpPr>
        <xdr:cNvPr id="178" name="フローチャート: 判断 177"/>
        <xdr:cNvSpPr/>
      </xdr:nvSpPr>
      <xdr:spPr>
        <a:xfrm>
          <a:off x="4584700" y="1295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100330</xdr:rowOff>
    </xdr:from>
    <xdr:to xmlns:xdr="http://schemas.openxmlformats.org/drawingml/2006/spreadsheetDrawing">
      <xdr:col>19</xdr:col>
      <xdr:colOff>177800</xdr:colOff>
      <xdr:row>77</xdr:row>
      <xdr:rowOff>128905</xdr:rowOff>
    </xdr:to>
    <xdr:cxnSp macro="">
      <xdr:nvCxnSpPr>
        <xdr:cNvPr id="179" name="直線コネクタ 178"/>
        <xdr:cNvCxnSpPr/>
      </xdr:nvCxnSpPr>
      <xdr:spPr>
        <a:xfrm flipV="1">
          <a:off x="2908300" y="1330198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32385</xdr:rowOff>
    </xdr:from>
    <xdr:to xmlns:xdr="http://schemas.openxmlformats.org/drawingml/2006/spreadsheetDrawing">
      <xdr:col>20</xdr:col>
      <xdr:colOff>38100</xdr:colOff>
      <xdr:row>76</xdr:row>
      <xdr:rowOff>133985</xdr:rowOff>
    </xdr:to>
    <xdr:sp macro="" textlink="">
      <xdr:nvSpPr>
        <xdr:cNvPr id="180" name="フローチャート: 判断 179"/>
        <xdr:cNvSpPr/>
      </xdr:nvSpPr>
      <xdr:spPr>
        <a:xfrm>
          <a:off x="3746500" y="1306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150495</xdr:rowOff>
    </xdr:from>
    <xdr:ext cx="593090" cy="259080"/>
    <xdr:sp macro="" textlink="">
      <xdr:nvSpPr>
        <xdr:cNvPr id="181" name="テキスト ボックス 180"/>
        <xdr:cNvSpPr txBox="1"/>
      </xdr:nvSpPr>
      <xdr:spPr>
        <a:xfrm>
          <a:off x="3497580" y="1283779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162,458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71755</xdr:rowOff>
    </xdr:from>
    <xdr:to xmlns:xdr="http://schemas.openxmlformats.org/drawingml/2006/spreadsheetDrawing">
      <xdr:col>15</xdr:col>
      <xdr:colOff>50800</xdr:colOff>
      <xdr:row>77</xdr:row>
      <xdr:rowOff>128905</xdr:rowOff>
    </xdr:to>
    <xdr:cxnSp macro="">
      <xdr:nvCxnSpPr>
        <xdr:cNvPr id="182" name="直線コネクタ 181"/>
        <xdr:cNvCxnSpPr/>
      </xdr:nvCxnSpPr>
      <xdr:spPr>
        <a:xfrm>
          <a:off x="2019300" y="13273405"/>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104775</xdr:rowOff>
    </xdr:from>
    <xdr:to xmlns:xdr="http://schemas.openxmlformats.org/drawingml/2006/spreadsheetDrawing">
      <xdr:col>15</xdr:col>
      <xdr:colOff>101600</xdr:colOff>
      <xdr:row>77</xdr:row>
      <xdr:rowOff>34925</xdr:rowOff>
    </xdr:to>
    <xdr:sp macro="" textlink="">
      <xdr:nvSpPr>
        <xdr:cNvPr id="183" name="フローチャート: 判断 182"/>
        <xdr:cNvSpPr/>
      </xdr:nvSpPr>
      <xdr:spPr>
        <a:xfrm>
          <a:off x="2857500" y="1313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52070</xdr:rowOff>
    </xdr:from>
    <xdr:ext cx="593090" cy="253365"/>
    <xdr:sp macro="" textlink="">
      <xdr:nvSpPr>
        <xdr:cNvPr id="184" name="テキスト ボックス 183"/>
        <xdr:cNvSpPr txBox="1"/>
      </xdr:nvSpPr>
      <xdr:spPr>
        <a:xfrm>
          <a:off x="2608580" y="1291082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152,902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71755</xdr:rowOff>
    </xdr:from>
    <xdr:to xmlns:xdr="http://schemas.openxmlformats.org/drawingml/2006/spreadsheetDrawing">
      <xdr:col>10</xdr:col>
      <xdr:colOff>114300</xdr:colOff>
      <xdr:row>78</xdr:row>
      <xdr:rowOff>52070</xdr:rowOff>
    </xdr:to>
    <xdr:cxnSp macro="">
      <xdr:nvCxnSpPr>
        <xdr:cNvPr id="185" name="直線コネクタ 184"/>
        <xdr:cNvCxnSpPr/>
      </xdr:nvCxnSpPr>
      <xdr:spPr>
        <a:xfrm flipV="1">
          <a:off x="1130300" y="13273405"/>
          <a:ext cx="889000" cy="151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26670</xdr:rowOff>
    </xdr:from>
    <xdr:to xmlns:xdr="http://schemas.openxmlformats.org/drawingml/2006/spreadsheetDrawing">
      <xdr:col>10</xdr:col>
      <xdr:colOff>165100</xdr:colOff>
      <xdr:row>76</xdr:row>
      <xdr:rowOff>128270</xdr:rowOff>
    </xdr:to>
    <xdr:sp macro="" textlink="">
      <xdr:nvSpPr>
        <xdr:cNvPr id="186" name="フローチャート: 判断 185"/>
        <xdr:cNvSpPr/>
      </xdr:nvSpPr>
      <xdr:spPr>
        <a:xfrm>
          <a:off x="19685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144780</xdr:rowOff>
    </xdr:from>
    <xdr:ext cx="593090" cy="253365"/>
    <xdr:sp macro="" textlink="">
      <xdr:nvSpPr>
        <xdr:cNvPr id="187" name="テキスト ボックス 186"/>
        <xdr:cNvSpPr txBox="1"/>
      </xdr:nvSpPr>
      <xdr:spPr>
        <a:xfrm>
          <a:off x="1719580" y="1283208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66040</xdr:rowOff>
    </xdr:from>
    <xdr:to xmlns:xdr="http://schemas.openxmlformats.org/drawingml/2006/spreadsheetDrawing">
      <xdr:col>6</xdr:col>
      <xdr:colOff>38100</xdr:colOff>
      <xdr:row>77</xdr:row>
      <xdr:rowOff>167640</xdr:rowOff>
    </xdr:to>
    <xdr:sp macro="" textlink="">
      <xdr:nvSpPr>
        <xdr:cNvPr id="188" name="フローチャート: 判断 187"/>
        <xdr:cNvSpPr/>
      </xdr:nvSpPr>
      <xdr:spPr>
        <a:xfrm>
          <a:off x="1079500" y="1326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12700</xdr:rowOff>
    </xdr:from>
    <xdr:ext cx="593090" cy="259080"/>
    <xdr:sp macro="" textlink="">
      <xdr:nvSpPr>
        <xdr:cNvPr id="189" name="テキスト ボックス 188"/>
        <xdr:cNvSpPr txBox="1"/>
      </xdr:nvSpPr>
      <xdr:spPr>
        <a:xfrm>
          <a:off x="830580" y="130429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135,480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0" name="テキスト ボックス 189"/>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1" name="テキスト ボックス 190"/>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2" name="テキスト ボックス 191"/>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3" name="テキスト ボックス 192"/>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4" name="テキスト ボックス 193"/>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68580</xdr:rowOff>
    </xdr:from>
    <xdr:to xmlns:xdr="http://schemas.openxmlformats.org/drawingml/2006/spreadsheetDrawing">
      <xdr:col>24</xdr:col>
      <xdr:colOff>114300</xdr:colOff>
      <xdr:row>76</xdr:row>
      <xdr:rowOff>170180</xdr:rowOff>
    </xdr:to>
    <xdr:sp macro="" textlink="">
      <xdr:nvSpPr>
        <xdr:cNvPr id="195" name="楕円 194"/>
        <xdr:cNvSpPr/>
      </xdr:nvSpPr>
      <xdr:spPr>
        <a:xfrm>
          <a:off x="45847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46990</xdr:rowOff>
    </xdr:from>
    <xdr:ext cx="598805" cy="259080"/>
    <xdr:sp macro="" textlink="">
      <xdr:nvSpPr>
        <xdr:cNvPr id="196" name="民生費該当値テキスト"/>
        <xdr:cNvSpPr txBox="1"/>
      </xdr:nvSpPr>
      <xdr:spPr>
        <a:xfrm>
          <a:off x="4686300" y="130771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157,671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49530</xdr:rowOff>
    </xdr:from>
    <xdr:to xmlns:xdr="http://schemas.openxmlformats.org/drawingml/2006/spreadsheetDrawing">
      <xdr:col>20</xdr:col>
      <xdr:colOff>38100</xdr:colOff>
      <xdr:row>77</xdr:row>
      <xdr:rowOff>151130</xdr:rowOff>
    </xdr:to>
    <xdr:sp macro="" textlink="">
      <xdr:nvSpPr>
        <xdr:cNvPr id="197" name="楕円 196"/>
        <xdr:cNvSpPr/>
      </xdr:nvSpPr>
      <xdr:spPr>
        <a:xfrm>
          <a:off x="37465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142240</xdr:rowOff>
    </xdr:from>
    <xdr:ext cx="593090" cy="259080"/>
    <xdr:sp macro="" textlink="">
      <xdr:nvSpPr>
        <xdr:cNvPr id="198" name="テキスト ボックス 197"/>
        <xdr:cNvSpPr txBox="1"/>
      </xdr:nvSpPr>
      <xdr:spPr>
        <a:xfrm>
          <a:off x="3497580" y="1334389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137,691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78105</xdr:rowOff>
    </xdr:from>
    <xdr:to xmlns:xdr="http://schemas.openxmlformats.org/drawingml/2006/spreadsheetDrawing">
      <xdr:col>15</xdr:col>
      <xdr:colOff>101600</xdr:colOff>
      <xdr:row>78</xdr:row>
      <xdr:rowOff>8255</xdr:rowOff>
    </xdr:to>
    <xdr:sp macro="" textlink="">
      <xdr:nvSpPr>
        <xdr:cNvPr id="199" name="楕円 198"/>
        <xdr:cNvSpPr/>
      </xdr:nvSpPr>
      <xdr:spPr>
        <a:xfrm>
          <a:off x="2857500" y="13279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170815</xdr:rowOff>
    </xdr:from>
    <xdr:ext cx="593090" cy="258445"/>
    <xdr:sp macro="" textlink="">
      <xdr:nvSpPr>
        <xdr:cNvPr id="200" name="テキスト ボックス 199"/>
        <xdr:cNvSpPr txBox="1"/>
      </xdr:nvSpPr>
      <xdr:spPr>
        <a:xfrm>
          <a:off x="2608580" y="1337246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133,913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20955</xdr:rowOff>
    </xdr:from>
    <xdr:to xmlns:xdr="http://schemas.openxmlformats.org/drawingml/2006/spreadsheetDrawing">
      <xdr:col>10</xdr:col>
      <xdr:colOff>165100</xdr:colOff>
      <xdr:row>77</xdr:row>
      <xdr:rowOff>122555</xdr:rowOff>
    </xdr:to>
    <xdr:sp macro="" textlink="">
      <xdr:nvSpPr>
        <xdr:cNvPr id="201" name="楕円 200"/>
        <xdr:cNvSpPr/>
      </xdr:nvSpPr>
      <xdr:spPr>
        <a:xfrm>
          <a:off x="1968500" y="13222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113665</xdr:rowOff>
    </xdr:from>
    <xdr:ext cx="593090" cy="258445"/>
    <xdr:sp macro="" textlink="">
      <xdr:nvSpPr>
        <xdr:cNvPr id="202" name="テキスト ボックス 201"/>
        <xdr:cNvSpPr txBox="1"/>
      </xdr:nvSpPr>
      <xdr:spPr>
        <a:xfrm>
          <a:off x="1719580" y="1331531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1270</xdr:rowOff>
    </xdr:from>
    <xdr:to xmlns:xdr="http://schemas.openxmlformats.org/drawingml/2006/spreadsheetDrawing">
      <xdr:col>6</xdr:col>
      <xdr:colOff>38100</xdr:colOff>
      <xdr:row>78</xdr:row>
      <xdr:rowOff>102870</xdr:rowOff>
    </xdr:to>
    <xdr:sp macro="" textlink="">
      <xdr:nvSpPr>
        <xdr:cNvPr id="203" name="楕円 202"/>
        <xdr:cNvSpPr/>
      </xdr:nvSpPr>
      <xdr:spPr>
        <a:xfrm>
          <a:off x="1079500" y="13374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93980</xdr:rowOff>
    </xdr:from>
    <xdr:ext cx="593090" cy="259080"/>
    <xdr:sp macro="" textlink="">
      <xdr:nvSpPr>
        <xdr:cNvPr id="204" name="テキスト ボックス 203"/>
        <xdr:cNvSpPr txBox="1"/>
      </xdr:nvSpPr>
      <xdr:spPr>
        <a:xfrm>
          <a:off x="830580" y="134670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121,500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43,792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4170" cy="219710"/>
    <xdr:sp macro="" textlink="">
      <xdr:nvSpPr>
        <xdr:cNvPr id="213" name="テキスト ボックス 212"/>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3205" cy="253365"/>
    <xdr:sp macro="" textlink="">
      <xdr:nvSpPr>
        <xdr:cNvPr id="215" name="テキスト ボックス 214"/>
        <xdr:cNvSpPr txBox="1"/>
      </xdr:nvSpPr>
      <xdr:spPr>
        <a:xfrm>
          <a:off x="513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6" name="直線コネクタ 215"/>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97</xdr:row>
      <xdr:rowOff>168910</xdr:rowOff>
    </xdr:from>
    <xdr:ext cx="531495" cy="253365"/>
    <xdr:sp macro="" textlink="">
      <xdr:nvSpPr>
        <xdr:cNvPr id="217" name="テキスト ボックス 216"/>
        <xdr:cNvSpPr txBox="1"/>
      </xdr:nvSpPr>
      <xdr:spPr>
        <a:xfrm>
          <a:off x="230505" y="167995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8" name="直線コネクタ 217"/>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95</xdr:row>
      <xdr:rowOff>54610</xdr:rowOff>
    </xdr:from>
    <xdr:ext cx="531495" cy="253365"/>
    <xdr:sp macro="" textlink="">
      <xdr:nvSpPr>
        <xdr:cNvPr id="219" name="テキスト ボックス 218"/>
        <xdr:cNvSpPr txBox="1"/>
      </xdr:nvSpPr>
      <xdr:spPr>
        <a:xfrm>
          <a:off x="230505" y="16342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20" name="直線コネクタ 219"/>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92</xdr:row>
      <xdr:rowOff>111760</xdr:rowOff>
    </xdr:from>
    <xdr:ext cx="531495" cy="253365"/>
    <xdr:sp macro="" textlink="">
      <xdr:nvSpPr>
        <xdr:cNvPr id="221" name="テキスト ボックス 220"/>
        <xdr:cNvSpPr txBox="1"/>
      </xdr:nvSpPr>
      <xdr:spPr>
        <a:xfrm>
          <a:off x="230505" y="15885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22" name="直線コネクタ 221"/>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168910</xdr:rowOff>
    </xdr:from>
    <xdr:ext cx="589915" cy="253365"/>
    <xdr:sp macro="" textlink="">
      <xdr:nvSpPr>
        <xdr:cNvPr id="223" name="テキスト ボックス 222"/>
        <xdr:cNvSpPr txBox="1"/>
      </xdr:nvSpPr>
      <xdr:spPr>
        <a:xfrm>
          <a:off x="166370" y="15427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4" name="直線コネクタ 223"/>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9915" cy="253365"/>
    <xdr:sp macro="" textlink="">
      <xdr:nvSpPr>
        <xdr:cNvPr id="225" name="テキスト ボックス 224"/>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60325</xdr:rowOff>
    </xdr:from>
    <xdr:to xmlns:xdr="http://schemas.openxmlformats.org/drawingml/2006/spreadsheetDrawing">
      <xdr:col>24</xdr:col>
      <xdr:colOff>62865</xdr:colOff>
      <xdr:row>99</xdr:row>
      <xdr:rowOff>66675</xdr:rowOff>
    </xdr:to>
    <xdr:cxnSp macro="">
      <xdr:nvCxnSpPr>
        <xdr:cNvPr id="227" name="直線コネクタ 226"/>
        <xdr:cNvCxnSpPr/>
      </xdr:nvCxnSpPr>
      <xdr:spPr>
        <a:xfrm flipV="1">
          <a:off x="4633595" y="15490825"/>
          <a:ext cx="1270" cy="1549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70485</xdr:rowOff>
    </xdr:from>
    <xdr:ext cx="534670" cy="259080"/>
    <xdr:sp macro="" textlink="">
      <xdr:nvSpPr>
        <xdr:cNvPr id="228" name="衛生費最小値テキスト"/>
        <xdr:cNvSpPr txBox="1"/>
      </xdr:nvSpPr>
      <xdr:spPr>
        <a:xfrm>
          <a:off x="4686300" y="170440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23,536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66675</xdr:rowOff>
    </xdr:from>
    <xdr:to xmlns:xdr="http://schemas.openxmlformats.org/drawingml/2006/spreadsheetDrawing">
      <xdr:col>24</xdr:col>
      <xdr:colOff>152400</xdr:colOff>
      <xdr:row>99</xdr:row>
      <xdr:rowOff>66675</xdr:rowOff>
    </xdr:to>
    <xdr:cxnSp macro="">
      <xdr:nvCxnSpPr>
        <xdr:cNvPr id="229" name="直線コネクタ 228"/>
        <xdr:cNvCxnSpPr/>
      </xdr:nvCxnSpPr>
      <xdr:spPr>
        <a:xfrm>
          <a:off x="4546600" y="170402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6985</xdr:rowOff>
    </xdr:from>
    <xdr:ext cx="598805" cy="253365"/>
    <xdr:sp macro="" textlink="">
      <xdr:nvSpPr>
        <xdr:cNvPr id="230" name="衛生費最大値テキスト"/>
        <xdr:cNvSpPr txBox="1"/>
      </xdr:nvSpPr>
      <xdr:spPr>
        <a:xfrm>
          <a:off x="4686300" y="1526603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125,227</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60325</xdr:rowOff>
    </xdr:from>
    <xdr:to xmlns:xdr="http://schemas.openxmlformats.org/drawingml/2006/spreadsheetDrawing">
      <xdr:col>24</xdr:col>
      <xdr:colOff>152400</xdr:colOff>
      <xdr:row>90</xdr:row>
      <xdr:rowOff>60325</xdr:rowOff>
    </xdr:to>
    <xdr:cxnSp macro="">
      <xdr:nvCxnSpPr>
        <xdr:cNvPr id="231" name="直線コネクタ 230"/>
        <xdr:cNvCxnSpPr/>
      </xdr:nvCxnSpPr>
      <xdr:spPr>
        <a:xfrm>
          <a:off x="4546600" y="15490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98</xdr:row>
      <xdr:rowOff>85090</xdr:rowOff>
    </xdr:from>
    <xdr:to xmlns:xdr="http://schemas.openxmlformats.org/drawingml/2006/spreadsheetDrawing">
      <xdr:col>24</xdr:col>
      <xdr:colOff>63500</xdr:colOff>
      <xdr:row>98</xdr:row>
      <xdr:rowOff>143510</xdr:rowOff>
    </xdr:to>
    <xdr:cxnSp macro="">
      <xdr:nvCxnSpPr>
        <xdr:cNvPr id="232" name="直線コネクタ 231"/>
        <xdr:cNvCxnSpPr/>
      </xdr:nvCxnSpPr>
      <xdr:spPr>
        <a:xfrm flipV="1">
          <a:off x="3797300" y="16887190"/>
          <a:ext cx="8382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96520</xdr:rowOff>
    </xdr:from>
    <xdr:ext cx="534670" cy="259080"/>
    <xdr:sp macro="" textlink="">
      <xdr:nvSpPr>
        <xdr:cNvPr id="233" name="衛生費平均値テキスト"/>
        <xdr:cNvSpPr txBox="1"/>
      </xdr:nvSpPr>
      <xdr:spPr>
        <a:xfrm>
          <a:off x="4686300" y="165557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42,271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73025</xdr:rowOff>
    </xdr:from>
    <xdr:to xmlns:xdr="http://schemas.openxmlformats.org/drawingml/2006/spreadsheetDrawing">
      <xdr:col>24</xdr:col>
      <xdr:colOff>114300</xdr:colOff>
      <xdr:row>98</xdr:row>
      <xdr:rowOff>3175</xdr:rowOff>
    </xdr:to>
    <xdr:sp macro="" textlink="">
      <xdr:nvSpPr>
        <xdr:cNvPr id="234" name="フローチャート: 判断 233"/>
        <xdr:cNvSpPr/>
      </xdr:nvSpPr>
      <xdr:spPr>
        <a:xfrm>
          <a:off x="4584700" y="1670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85090</xdr:rowOff>
    </xdr:from>
    <xdr:to xmlns:xdr="http://schemas.openxmlformats.org/drawingml/2006/spreadsheetDrawing">
      <xdr:col>19</xdr:col>
      <xdr:colOff>177800</xdr:colOff>
      <xdr:row>98</xdr:row>
      <xdr:rowOff>143510</xdr:rowOff>
    </xdr:to>
    <xdr:cxnSp macro="">
      <xdr:nvCxnSpPr>
        <xdr:cNvPr id="235" name="直線コネクタ 234"/>
        <xdr:cNvCxnSpPr/>
      </xdr:nvCxnSpPr>
      <xdr:spPr>
        <a:xfrm>
          <a:off x="2908300" y="1688719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100965</xdr:rowOff>
    </xdr:from>
    <xdr:to xmlns:xdr="http://schemas.openxmlformats.org/drawingml/2006/spreadsheetDrawing">
      <xdr:col>20</xdr:col>
      <xdr:colOff>38100</xdr:colOff>
      <xdr:row>98</xdr:row>
      <xdr:rowOff>31115</xdr:rowOff>
    </xdr:to>
    <xdr:sp macro="" textlink="">
      <xdr:nvSpPr>
        <xdr:cNvPr id="236" name="フローチャート: 判断 235"/>
        <xdr:cNvSpPr/>
      </xdr:nvSpPr>
      <xdr:spPr>
        <a:xfrm>
          <a:off x="3746500" y="1673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47625</xdr:rowOff>
    </xdr:from>
    <xdr:ext cx="528955" cy="259080"/>
    <xdr:sp macro="" textlink="">
      <xdr:nvSpPr>
        <xdr:cNvPr id="237" name="テキスト ボックス 236"/>
        <xdr:cNvSpPr txBox="1"/>
      </xdr:nvSpPr>
      <xdr:spPr>
        <a:xfrm>
          <a:off x="3529965" y="165068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40,463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42545</xdr:rowOff>
    </xdr:from>
    <xdr:to xmlns:xdr="http://schemas.openxmlformats.org/drawingml/2006/spreadsheetDrawing">
      <xdr:col>15</xdr:col>
      <xdr:colOff>50800</xdr:colOff>
      <xdr:row>98</xdr:row>
      <xdr:rowOff>85090</xdr:rowOff>
    </xdr:to>
    <xdr:cxnSp macro="">
      <xdr:nvCxnSpPr>
        <xdr:cNvPr id="238" name="直線コネクタ 237"/>
        <xdr:cNvCxnSpPr/>
      </xdr:nvCxnSpPr>
      <xdr:spPr>
        <a:xfrm>
          <a:off x="2019300" y="1684464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60325</xdr:rowOff>
    </xdr:from>
    <xdr:to xmlns:xdr="http://schemas.openxmlformats.org/drawingml/2006/spreadsheetDrawing">
      <xdr:col>15</xdr:col>
      <xdr:colOff>101600</xdr:colOff>
      <xdr:row>97</xdr:row>
      <xdr:rowOff>161925</xdr:rowOff>
    </xdr:to>
    <xdr:sp macro="" textlink="">
      <xdr:nvSpPr>
        <xdr:cNvPr id="239" name="フローチャート: 判断 238"/>
        <xdr:cNvSpPr/>
      </xdr:nvSpPr>
      <xdr:spPr>
        <a:xfrm>
          <a:off x="2857500" y="1669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6985</xdr:rowOff>
    </xdr:from>
    <xdr:ext cx="528955" cy="253365"/>
    <xdr:sp macro="" textlink="">
      <xdr:nvSpPr>
        <xdr:cNvPr id="240" name="テキスト ボックス 239"/>
        <xdr:cNvSpPr txBox="1"/>
      </xdr:nvSpPr>
      <xdr:spPr>
        <a:xfrm>
          <a:off x="2640965" y="164661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98</xdr:row>
      <xdr:rowOff>42545</xdr:rowOff>
    </xdr:from>
    <xdr:to xmlns:xdr="http://schemas.openxmlformats.org/drawingml/2006/spreadsheetDrawing">
      <xdr:col>10</xdr:col>
      <xdr:colOff>114300</xdr:colOff>
      <xdr:row>98</xdr:row>
      <xdr:rowOff>154940</xdr:rowOff>
    </xdr:to>
    <xdr:cxnSp macro="">
      <xdr:nvCxnSpPr>
        <xdr:cNvPr id="241" name="直線コネクタ 240"/>
        <xdr:cNvCxnSpPr/>
      </xdr:nvCxnSpPr>
      <xdr:spPr>
        <a:xfrm flipV="1">
          <a:off x="1130300" y="16844645"/>
          <a:ext cx="889000" cy="1123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71755</xdr:rowOff>
    </xdr:from>
    <xdr:to xmlns:xdr="http://schemas.openxmlformats.org/drawingml/2006/spreadsheetDrawing">
      <xdr:col>10</xdr:col>
      <xdr:colOff>165100</xdr:colOff>
      <xdr:row>98</xdr:row>
      <xdr:rowOff>1905</xdr:rowOff>
    </xdr:to>
    <xdr:sp macro="" textlink="">
      <xdr:nvSpPr>
        <xdr:cNvPr id="242" name="フローチャート: 判断 241"/>
        <xdr:cNvSpPr/>
      </xdr:nvSpPr>
      <xdr:spPr>
        <a:xfrm>
          <a:off x="1968500" y="1670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18415</xdr:rowOff>
    </xdr:from>
    <xdr:ext cx="528955" cy="253365"/>
    <xdr:sp macro="" textlink="">
      <xdr:nvSpPr>
        <xdr:cNvPr id="243" name="テキスト ボックス 242"/>
        <xdr:cNvSpPr txBox="1"/>
      </xdr:nvSpPr>
      <xdr:spPr>
        <a:xfrm>
          <a:off x="1751965" y="164776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42,361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22225</xdr:rowOff>
    </xdr:from>
    <xdr:to xmlns:xdr="http://schemas.openxmlformats.org/drawingml/2006/spreadsheetDrawing">
      <xdr:col>6</xdr:col>
      <xdr:colOff>38100</xdr:colOff>
      <xdr:row>98</xdr:row>
      <xdr:rowOff>123825</xdr:rowOff>
    </xdr:to>
    <xdr:sp macro="" textlink="">
      <xdr:nvSpPr>
        <xdr:cNvPr id="244" name="フローチャート: 判断 243"/>
        <xdr:cNvSpPr/>
      </xdr:nvSpPr>
      <xdr:spPr>
        <a:xfrm>
          <a:off x="1079500" y="16824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140335</xdr:rowOff>
    </xdr:from>
    <xdr:ext cx="528955" cy="259080"/>
    <xdr:sp macro="" textlink="">
      <xdr:nvSpPr>
        <xdr:cNvPr id="245" name="テキスト ボックス 244"/>
        <xdr:cNvSpPr txBox="1"/>
      </xdr:nvSpPr>
      <xdr:spPr>
        <a:xfrm>
          <a:off x="862965" y="165995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7" name="テキスト ボックス 246"/>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8" name="テキスト ボックス 247"/>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0" name="テキスト ボックス 249"/>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34290</xdr:rowOff>
    </xdr:from>
    <xdr:to xmlns:xdr="http://schemas.openxmlformats.org/drawingml/2006/spreadsheetDrawing">
      <xdr:col>24</xdr:col>
      <xdr:colOff>114300</xdr:colOff>
      <xdr:row>98</xdr:row>
      <xdr:rowOff>135890</xdr:rowOff>
    </xdr:to>
    <xdr:sp macro="" textlink="">
      <xdr:nvSpPr>
        <xdr:cNvPr id="251" name="楕円 250"/>
        <xdr:cNvSpPr/>
      </xdr:nvSpPr>
      <xdr:spPr>
        <a:xfrm>
          <a:off x="4584700" y="1683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98</xdr:row>
      <xdr:rowOff>12700</xdr:rowOff>
    </xdr:from>
    <xdr:ext cx="534670" cy="259080"/>
    <xdr:sp macro="" textlink="">
      <xdr:nvSpPr>
        <xdr:cNvPr id="252" name="衛生費該当値テキスト"/>
        <xdr:cNvSpPr txBox="1"/>
      </xdr:nvSpPr>
      <xdr:spPr>
        <a:xfrm>
          <a:off x="4686300" y="168148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33,569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98</xdr:row>
      <xdr:rowOff>92710</xdr:rowOff>
    </xdr:from>
    <xdr:to xmlns:xdr="http://schemas.openxmlformats.org/drawingml/2006/spreadsheetDrawing">
      <xdr:col>20</xdr:col>
      <xdr:colOff>38100</xdr:colOff>
      <xdr:row>99</xdr:row>
      <xdr:rowOff>22860</xdr:rowOff>
    </xdr:to>
    <xdr:sp macro="" textlink="">
      <xdr:nvSpPr>
        <xdr:cNvPr id="253" name="楕円 252"/>
        <xdr:cNvSpPr/>
      </xdr:nvSpPr>
      <xdr:spPr>
        <a:xfrm>
          <a:off x="3746500" y="1689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99</xdr:row>
      <xdr:rowOff>13970</xdr:rowOff>
    </xdr:from>
    <xdr:ext cx="528955" cy="259080"/>
    <xdr:sp macro="" textlink="">
      <xdr:nvSpPr>
        <xdr:cNvPr id="254" name="テキスト ボックス 253"/>
        <xdr:cNvSpPr txBox="1"/>
      </xdr:nvSpPr>
      <xdr:spPr>
        <a:xfrm>
          <a:off x="3529965" y="169875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29,765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34290</xdr:rowOff>
    </xdr:from>
    <xdr:to xmlns:xdr="http://schemas.openxmlformats.org/drawingml/2006/spreadsheetDrawing">
      <xdr:col>15</xdr:col>
      <xdr:colOff>101600</xdr:colOff>
      <xdr:row>98</xdr:row>
      <xdr:rowOff>135890</xdr:rowOff>
    </xdr:to>
    <xdr:sp macro="" textlink="">
      <xdr:nvSpPr>
        <xdr:cNvPr id="255" name="楕円 254"/>
        <xdr:cNvSpPr/>
      </xdr:nvSpPr>
      <xdr:spPr>
        <a:xfrm>
          <a:off x="2857500" y="1683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127000</xdr:rowOff>
    </xdr:from>
    <xdr:ext cx="528955" cy="259080"/>
    <xdr:sp macro="" textlink="">
      <xdr:nvSpPr>
        <xdr:cNvPr id="256" name="テキスト ボックス 255"/>
        <xdr:cNvSpPr txBox="1"/>
      </xdr:nvSpPr>
      <xdr:spPr>
        <a:xfrm>
          <a:off x="2640965" y="169291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163195</xdr:rowOff>
    </xdr:from>
    <xdr:to xmlns:xdr="http://schemas.openxmlformats.org/drawingml/2006/spreadsheetDrawing">
      <xdr:col>10</xdr:col>
      <xdr:colOff>165100</xdr:colOff>
      <xdr:row>98</xdr:row>
      <xdr:rowOff>93345</xdr:rowOff>
    </xdr:to>
    <xdr:sp macro="" textlink="">
      <xdr:nvSpPr>
        <xdr:cNvPr id="257" name="楕円 256"/>
        <xdr:cNvSpPr/>
      </xdr:nvSpPr>
      <xdr:spPr>
        <a:xfrm>
          <a:off x="1968500" y="1679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84455</xdr:rowOff>
    </xdr:from>
    <xdr:ext cx="528955" cy="259080"/>
    <xdr:sp macro="" textlink="">
      <xdr:nvSpPr>
        <xdr:cNvPr id="258" name="テキスト ボックス 257"/>
        <xdr:cNvSpPr txBox="1"/>
      </xdr:nvSpPr>
      <xdr:spPr>
        <a:xfrm>
          <a:off x="1751965" y="168865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36,379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104140</xdr:rowOff>
    </xdr:from>
    <xdr:to xmlns:xdr="http://schemas.openxmlformats.org/drawingml/2006/spreadsheetDrawing">
      <xdr:col>6</xdr:col>
      <xdr:colOff>38100</xdr:colOff>
      <xdr:row>99</xdr:row>
      <xdr:rowOff>34290</xdr:rowOff>
    </xdr:to>
    <xdr:sp macro="" textlink="">
      <xdr:nvSpPr>
        <xdr:cNvPr id="259" name="楕円 258"/>
        <xdr:cNvSpPr/>
      </xdr:nvSpPr>
      <xdr:spPr>
        <a:xfrm>
          <a:off x="1079500" y="1690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25400</xdr:rowOff>
    </xdr:from>
    <xdr:ext cx="528955" cy="259080"/>
    <xdr:sp macro="" textlink="">
      <xdr:nvSpPr>
        <xdr:cNvPr id="260" name="テキスト ボックス 259"/>
        <xdr:cNvSpPr txBox="1"/>
      </xdr:nvSpPr>
      <xdr:spPr>
        <a:xfrm>
          <a:off x="862965" y="169989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4170" cy="219710"/>
    <xdr:sp macro="" textlink="">
      <xdr:nvSpPr>
        <xdr:cNvPr id="269" name="テキスト ボックス 268"/>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0" name="直線コネクタ 269"/>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1" name="直線コネクタ 270"/>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3205" cy="259080"/>
    <xdr:sp macro="" textlink="">
      <xdr:nvSpPr>
        <xdr:cNvPr id="272" name="テキスト ボックス 271"/>
        <xdr:cNvSpPr txBox="1"/>
      </xdr:nvSpPr>
      <xdr:spPr>
        <a:xfrm>
          <a:off x="6355080" y="6643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3" name="直線コネクタ 272"/>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144145</xdr:rowOff>
    </xdr:from>
    <xdr:ext cx="461645" cy="253365"/>
    <xdr:sp macro="" textlink="">
      <xdr:nvSpPr>
        <xdr:cNvPr id="274" name="テキスト ボックス 273"/>
        <xdr:cNvSpPr txBox="1"/>
      </xdr:nvSpPr>
      <xdr:spPr>
        <a:xfrm>
          <a:off x="6136640" y="6316345"/>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5" name="直線コネクタ 274"/>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160655</xdr:rowOff>
    </xdr:from>
    <xdr:ext cx="461645" cy="259080"/>
    <xdr:sp macro="" textlink="">
      <xdr:nvSpPr>
        <xdr:cNvPr id="276" name="テキスト ボックス 275"/>
        <xdr:cNvSpPr txBox="1"/>
      </xdr:nvSpPr>
      <xdr:spPr>
        <a:xfrm>
          <a:off x="6136640" y="598995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7" name="直線コネクタ 276"/>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6350</xdr:rowOff>
    </xdr:from>
    <xdr:ext cx="461645" cy="253365"/>
    <xdr:sp macro="" textlink="">
      <xdr:nvSpPr>
        <xdr:cNvPr id="278" name="テキスト ボックス 277"/>
        <xdr:cNvSpPr txBox="1"/>
      </xdr:nvSpPr>
      <xdr:spPr>
        <a:xfrm>
          <a:off x="6136640" y="566420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9" name="直線コネクタ 278"/>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22225</xdr:rowOff>
    </xdr:from>
    <xdr:ext cx="461645" cy="258445"/>
    <xdr:sp macro="" textlink="">
      <xdr:nvSpPr>
        <xdr:cNvPr id="280" name="テキスト ボックス 279"/>
        <xdr:cNvSpPr txBox="1"/>
      </xdr:nvSpPr>
      <xdr:spPr>
        <a:xfrm>
          <a:off x="6136640" y="5337175"/>
          <a:ext cx="461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1" name="直線コネクタ 280"/>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38100</xdr:rowOff>
    </xdr:from>
    <xdr:ext cx="461645" cy="259080"/>
    <xdr:sp macro="" textlink="">
      <xdr:nvSpPr>
        <xdr:cNvPr id="282" name="テキスト ボックス 281"/>
        <xdr:cNvSpPr txBox="1"/>
      </xdr:nvSpPr>
      <xdr:spPr>
        <a:xfrm>
          <a:off x="6136640" y="501015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3" name="直線コネクタ 282"/>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1645" cy="253365"/>
    <xdr:sp macro="" textlink="">
      <xdr:nvSpPr>
        <xdr:cNvPr id="284" name="テキスト ボックス 283"/>
        <xdr:cNvSpPr txBox="1"/>
      </xdr:nvSpPr>
      <xdr:spPr>
        <a:xfrm>
          <a:off x="6136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5"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39370</xdr:rowOff>
    </xdr:from>
    <xdr:to xmlns:xdr="http://schemas.openxmlformats.org/drawingml/2006/spreadsheetDrawing">
      <xdr:col>54</xdr:col>
      <xdr:colOff>189865</xdr:colOff>
      <xdr:row>39</xdr:row>
      <xdr:rowOff>99060</xdr:rowOff>
    </xdr:to>
    <xdr:cxnSp macro="">
      <xdr:nvCxnSpPr>
        <xdr:cNvPr id="286" name="直線コネクタ 285"/>
        <xdr:cNvCxnSpPr/>
      </xdr:nvCxnSpPr>
      <xdr:spPr>
        <a:xfrm flipV="1">
          <a:off x="10475595" y="5182870"/>
          <a:ext cx="1270" cy="1602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102870</xdr:rowOff>
    </xdr:from>
    <xdr:ext cx="249555" cy="259080"/>
    <xdr:sp macro="" textlink="">
      <xdr:nvSpPr>
        <xdr:cNvPr id="287" name="労働費最小値テキスト"/>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99060</xdr:rowOff>
    </xdr:from>
    <xdr:to xmlns:xdr="http://schemas.openxmlformats.org/drawingml/2006/spreadsheetDrawing">
      <xdr:col>55</xdr:col>
      <xdr:colOff>88900</xdr:colOff>
      <xdr:row>39</xdr:row>
      <xdr:rowOff>99060</xdr:rowOff>
    </xdr:to>
    <xdr:cxnSp macro="">
      <xdr:nvCxnSpPr>
        <xdr:cNvPr id="288" name="直線コネクタ 287"/>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157480</xdr:rowOff>
    </xdr:from>
    <xdr:ext cx="469900" cy="253365"/>
    <xdr:sp macro="" textlink="">
      <xdr:nvSpPr>
        <xdr:cNvPr id="289" name="労働費最大値テキスト"/>
        <xdr:cNvSpPr txBox="1"/>
      </xdr:nvSpPr>
      <xdr:spPr>
        <a:xfrm>
          <a:off x="10528300" y="49580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4,908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39370</xdr:rowOff>
    </xdr:from>
    <xdr:to xmlns:xdr="http://schemas.openxmlformats.org/drawingml/2006/spreadsheetDrawing">
      <xdr:col>55</xdr:col>
      <xdr:colOff>88900</xdr:colOff>
      <xdr:row>30</xdr:row>
      <xdr:rowOff>39370</xdr:rowOff>
    </xdr:to>
    <xdr:cxnSp macro="">
      <xdr:nvCxnSpPr>
        <xdr:cNvPr id="290" name="直線コネクタ 289"/>
        <xdr:cNvCxnSpPr/>
      </xdr:nvCxnSpPr>
      <xdr:spPr>
        <a:xfrm>
          <a:off x="10388600" y="5182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143510</xdr:rowOff>
    </xdr:from>
    <xdr:to xmlns:xdr="http://schemas.openxmlformats.org/drawingml/2006/spreadsheetDrawing">
      <xdr:col>55</xdr:col>
      <xdr:colOff>0</xdr:colOff>
      <xdr:row>38</xdr:row>
      <xdr:rowOff>144780</xdr:rowOff>
    </xdr:to>
    <xdr:cxnSp macro="">
      <xdr:nvCxnSpPr>
        <xdr:cNvPr id="291" name="直線コネクタ 290"/>
        <xdr:cNvCxnSpPr/>
      </xdr:nvCxnSpPr>
      <xdr:spPr>
        <a:xfrm>
          <a:off x="9639300" y="665861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115570</xdr:rowOff>
    </xdr:from>
    <xdr:ext cx="378460" cy="259080"/>
    <xdr:sp macro="" textlink="">
      <xdr:nvSpPr>
        <xdr:cNvPr id="292" name="労働費平均値テキスト"/>
        <xdr:cNvSpPr txBox="1"/>
      </xdr:nvSpPr>
      <xdr:spPr>
        <a:xfrm>
          <a:off x="10528300" y="645922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92710</xdr:rowOff>
    </xdr:from>
    <xdr:to xmlns:xdr="http://schemas.openxmlformats.org/drawingml/2006/spreadsheetDrawing">
      <xdr:col>55</xdr:col>
      <xdr:colOff>50800</xdr:colOff>
      <xdr:row>39</xdr:row>
      <xdr:rowOff>22860</xdr:rowOff>
    </xdr:to>
    <xdr:sp macro="" textlink="">
      <xdr:nvSpPr>
        <xdr:cNvPr id="293" name="フローチャート: 判断 292"/>
        <xdr:cNvSpPr/>
      </xdr:nvSpPr>
      <xdr:spPr>
        <a:xfrm>
          <a:off x="10426700" y="6607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38</xdr:row>
      <xdr:rowOff>143510</xdr:rowOff>
    </xdr:from>
    <xdr:to xmlns:xdr="http://schemas.openxmlformats.org/drawingml/2006/spreadsheetDrawing">
      <xdr:col>50</xdr:col>
      <xdr:colOff>114300</xdr:colOff>
      <xdr:row>38</xdr:row>
      <xdr:rowOff>151765</xdr:rowOff>
    </xdr:to>
    <xdr:cxnSp macro="">
      <xdr:nvCxnSpPr>
        <xdr:cNvPr id="294" name="直線コネクタ 293"/>
        <xdr:cNvCxnSpPr/>
      </xdr:nvCxnSpPr>
      <xdr:spPr>
        <a:xfrm flipV="1">
          <a:off x="8750300" y="665861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64135</xdr:rowOff>
    </xdr:from>
    <xdr:to xmlns:xdr="http://schemas.openxmlformats.org/drawingml/2006/spreadsheetDrawing">
      <xdr:col>50</xdr:col>
      <xdr:colOff>165100</xdr:colOff>
      <xdr:row>38</xdr:row>
      <xdr:rowOff>166370</xdr:rowOff>
    </xdr:to>
    <xdr:sp macro="" textlink="">
      <xdr:nvSpPr>
        <xdr:cNvPr id="295" name="フローチャート: 判断 294"/>
        <xdr:cNvSpPr/>
      </xdr:nvSpPr>
      <xdr:spPr>
        <a:xfrm>
          <a:off x="9588500" y="65792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10795</xdr:rowOff>
    </xdr:from>
    <xdr:ext cx="378460" cy="258445"/>
    <xdr:sp macro="" textlink="">
      <xdr:nvSpPr>
        <xdr:cNvPr id="296" name="テキスト ボックス 295"/>
        <xdr:cNvSpPr txBox="1"/>
      </xdr:nvSpPr>
      <xdr:spPr>
        <a:xfrm>
          <a:off x="9450070" y="635444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150495</xdr:rowOff>
    </xdr:from>
    <xdr:to xmlns:xdr="http://schemas.openxmlformats.org/drawingml/2006/spreadsheetDrawing">
      <xdr:col>45</xdr:col>
      <xdr:colOff>177800</xdr:colOff>
      <xdr:row>38</xdr:row>
      <xdr:rowOff>151765</xdr:rowOff>
    </xdr:to>
    <xdr:cxnSp macro="">
      <xdr:nvCxnSpPr>
        <xdr:cNvPr id="297" name="直線コネクタ 296"/>
        <xdr:cNvCxnSpPr/>
      </xdr:nvCxnSpPr>
      <xdr:spPr>
        <a:xfrm>
          <a:off x="7861300" y="666559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92075</xdr:rowOff>
    </xdr:from>
    <xdr:to xmlns:xdr="http://schemas.openxmlformats.org/drawingml/2006/spreadsheetDrawing">
      <xdr:col>46</xdr:col>
      <xdr:colOff>38100</xdr:colOff>
      <xdr:row>39</xdr:row>
      <xdr:rowOff>22225</xdr:rowOff>
    </xdr:to>
    <xdr:sp macro="" textlink="">
      <xdr:nvSpPr>
        <xdr:cNvPr id="298" name="フローチャート: 判断 297"/>
        <xdr:cNvSpPr/>
      </xdr:nvSpPr>
      <xdr:spPr>
        <a:xfrm>
          <a:off x="8699500" y="660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37</xdr:row>
      <xdr:rowOff>38735</xdr:rowOff>
    </xdr:from>
    <xdr:ext cx="378460" cy="259080"/>
    <xdr:sp macro="" textlink="">
      <xdr:nvSpPr>
        <xdr:cNvPr id="299" name="テキスト ボックス 298"/>
        <xdr:cNvSpPr txBox="1"/>
      </xdr:nvSpPr>
      <xdr:spPr>
        <a:xfrm>
          <a:off x="8561070" y="63823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150495</xdr:rowOff>
    </xdr:from>
    <xdr:to xmlns:xdr="http://schemas.openxmlformats.org/drawingml/2006/spreadsheetDrawing">
      <xdr:col>41</xdr:col>
      <xdr:colOff>50800</xdr:colOff>
      <xdr:row>38</xdr:row>
      <xdr:rowOff>156210</xdr:rowOff>
    </xdr:to>
    <xdr:cxnSp macro="">
      <xdr:nvCxnSpPr>
        <xdr:cNvPr id="300" name="直線コネクタ 299"/>
        <xdr:cNvCxnSpPr/>
      </xdr:nvCxnSpPr>
      <xdr:spPr>
        <a:xfrm flipV="1">
          <a:off x="6972300" y="666559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91440</xdr:rowOff>
    </xdr:from>
    <xdr:to xmlns:xdr="http://schemas.openxmlformats.org/drawingml/2006/spreadsheetDrawing">
      <xdr:col>41</xdr:col>
      <xdr:colOff>101600</xdr:colOff>
      <xdr:row>39</xdr:row>
      <xdr:rowOff>21590</xdr:rowOff>
    </xdr:to>
    <xdr:sp macro="" textlink="">
      <xdr:nvSpPr>
        <xdr:cNvPr id="301" name="フローチャート: 判断 300"/>
        <xdr:cNvSpPr/>
      </xdr:nvSpPr>
      <xdr:spPr>
        <a:xfrm>
          <a:off x="7810500" y="660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37</xdr:row>
      <xdr:rowOff>38100</xdr:rowOff>
    </xdr:from>
    <xdr:ext cx="378460" cy="259080"/>
    <xdr:sp macro="" textlink="">
      <xdr:nvSpPr>
        <xdr:cNvPr id="302" name="テキスト ボックス 301"/>
        <xdr:cNvSpPr txBox="1"/>
      </xdr:nvSpPr>
      <xdr:spPr>
        <a:xfrm>
          <a:off x="7672070" y="63817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88265</xdr:rowOff>
    </xdr:from>
    <xdr:to xmlns:xdr="http://schemas.openxmlformats.org/drawingml/2006/spreadsheetDrawing">
      <xdr:col>36</xdr:col>
      <xdr:colOff>165100</xdr:colOff>
      <xdr:row>39</xdr:row>
      <xdr:rowOff>18415</xdr:rowOff>
    </xdr:to>
    <xdr:sp macro="" textlink="">
      <xdr:nvSpPr>
        <xdr:cNvPr id="303" name="フローチャート: 判断 302"/>
        <xdr:cNvSpPr/>
      </xdr:nvSpPr>
      <xdr:spPr>
        <a:xfrm>
          <a:off x="6921500" y="660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37</xdr:row>
      <xdr:rowOff>35560</xdr:rowOff>
    </xdr:from>
    <xdr:ext cx="378460" cy="259080"/>
    <xdr:sp macro="" textlink="">
      <xdr:nvSpPr>
        <xdr:cNvPr id="304" name="テキスト ボックス 303"/>
        <xdr:cNvSpPr txBox="1"/>
      </xdr:nvSpPr>
      <xdr:spPr>
        <a:xfrm>
          <a:off x="6783070" y="63792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5" name="テキスト ボックス 304"/>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6" name="テキスト ボックス 305"/>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7" name="テキスト ボックス 306"/>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8" name="テキスト ボックス 307"/>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9" name="テキスト ボックス 308"/>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93980</xdr:rowOff>
    </xdr:from>
    <xdr:to xmlns:xdr="http://schemas.openxmlformats.org/drawingml/2006/spreadsheetDrawing">
      <xdr:col>55</xdr:col>
      <xdr:colOff>50800</xdr:colOff>
      <xdr:row>39</xdr:row>
      <xdr:rowOff>24130</xdr:rowOff>
    </xdr:to>
    <xdr:sp macro="" textlink="">
      <xdr:nvSpPr>
        <xdr:cNvPr id="310" name="楕円 309"/>
        <xdr:cNvSpPr/>
      </xdr:nvSpPr>
      <xdr:spPr>
        <a:xfrm>
          <a:off x="10426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71120</xdr:rowOff>
    </xdr:from>
    <xdr:ext cx="378460" cy="259080"/>
    <xdr:sp macro="" textlink="">
      <xdr:nvSpPr>
        <xdr:cNvPr id="311" name="労働費該当値テキスト"/>
        <xdr:cNvSpPr txBox="1"/>
      </xdr:nvSpPr>
      <xdr:spPr>
        <a:xfrm>
          <a:off x="10528300" y="65862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92075</xdr:rowOff>
    </xdr:from>
    <xdr:to xmlns:xdr="http://schemas.openxmlformats.org/drawingml/2006/spreadsheetDrawing">
      <xdr:col>50</xdr:col>
      <xdr:colOff>165100</xdr:colOff>
      <xdr:row>39</xdr:row>
      <xdr:rowOff>22225</xdr:rowOff>
    </xdr:to>
    <xdr:sp macro="" textlink="">
      <xdr:nvSpPr>
        <xdr:cNvPr id="312" name="楕円 311"/>
        <xdr:cNvSpPr/>
      </xdr:nvSpPr>
      <xdr:spPr>
        <a:xfrm>
          <a:off x="9588500" y="660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39</xdr:row>
      <xdr:rowOff>13335</xdr:rowOff>
    </xdr:from>
    <xdr:ext cx="378460" cy="259080"/>
    <xdr:sp macro="" textlink="">
      <xdr:nvSpPr>
        <xdr:cNvPr id="313" name="テキスト ボックス 312"/>
        <xdr:cNvSpPr txBox="1"/>
      </xdr:nvSpPr>
      <xdr:spPr>
        <a:xfrm>
          <a:off x="9450070" y="66998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100965</xdr:rowOff>
    </xdr:from>
    <xdr:to xmlns:xdr="http://schemas.openxmlformats.org/drawingml/2006/spreadsheetDrawing">
      <xdr:col>46</xdr:col>
      <xdr:colOff>38100</xdr:colOff>
      <xdr:row>39</xdr:row>
      <xdr:rowOff>31115</xdr:rowOff>
    </xdr:to>
    <xdr:sp macro="" textlink="">
      <xdr:nvSpPr>
        <xdr:cNvPr id="314" name="楕円 313"/>
        <xdr:cNvSpPr/>
      </xdr:nvSpPr>
      <xdr:spPr>
        <a:xfrm>
          <a:off x="8699500" y="6616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39</xdr:row>
      <xdr:rowOff>22225</xdr:rowOff>
    </xdr:from>
    <xdr:ext cx="378460" cy="258445"/>
    <xdr:sp macro="" textlink="">
      <xdr:nvSpPr>
        <xdr:cNvPr id="315" name="テキスト ボックス 314"/>
        <xdr:cNvSpPr txBox="1"/>
      </xdr:nvSpPr>
      <xdr:spPr>
        <a:xfrm>
          <a:off x="8561070" y="67087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99695</xdr:rowOff>
    </xdr:from>
    <xdr:to xmlns:xdr="http://schemas.openxmlformats.org/drawingml/2006/spreadsheetDrawing">
      <xdr:col>41</xdr:col>
      <xdr:colOff>101600</xdr:colOff>
      <xdr:row>39</xdr:row>
      <xdr:rowOff>29845</xdr:rowOff>
    </xdr:to>
    <xdr:sp macro="" textlink="">
      <xdr:nvSpPr>
        <xdr:cNvPr id="316" name="楕円 315"/>
        <xdr:cNvSpPr/>
      </xdr:nvSpPr>
      <xdr:spPr>
        <a:xfrm>
          <a:off x="7810500" y="661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39</xdr:row>
      <xdr:rowOff>21590</xdr:rowOff>
    </xdr:from>
    <xdr:ext cx="378460" cy="259080"/>
    <xdr:sp macro="" textlink="">
      <xdr:nvSpPr>
        <xdr:cNvPr id="317" name="テキスト ボックス 316"/>
        <xdr:cNvSpPr txBox="1"/>
      </xdr:nvSpPr>
      <xdr:spPr>
        <a:xfrm>
          <a:off x="7672070" y="67081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105410</xdr:rowOff>
    </xdr:from>
    <xdr:to xmlns:xdr="http://schemas.openxmlformats.org/drawingml/2006/spreadsheetDrawing">
      <xdr:col>36</xdr:col>
      <xdr:colOff>165100</xdr:colOff>
      <xdr:row>39</xdr:row>
      <xdr:rowOff>35560</xdr:rowOff>
    </xdr:to>
    <xdr:sp macro="" textlink="">
      <xdr:nvSpPr>
        <xdr:cNvPr id="318" name="楕円 317"/>
        <xdr:cNvSpPr/>
      </xdr:nvSpPr>
      <xdr:spPr>
        <a:xfrm>
          <a:off x="6921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39</xdr:row>
      <xdr:rowOff>26670</xdr:rowOff>
    </xdr:from>
    <xdr:ext cx="378460" cy="259080"/>
    <xdr:sp macro="" textlink="">
      <xdr:nvSpPr>
        <xdr:cNvPr id="319" name="テキスト ボックス 318"/>
        <xdr:cNvSpPr txBox="1"/>
      </xdr:nvSpPr>
      <xdr:spPr>
        <a:xfrm>
          <a:off x="6783070" y="67132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4170" cy="219710"/>
    <xdr:sp macro="" textlink="">
      <xdr:nvSpPr>
        <xdr:cNvPr id="328" name="テキスト ボックス 327"/>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9" name="直線コネクタ 328"/>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30" name="直線コネクタ 329"/>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3205" cy="259080"/>
    <xdr:sp macro="" textlink="">
      <xdr:nvSpPr>
        <xdr:cNvPr id="331" name="テキスト ボックス 330"/>
        <xdr:cNvSpPr txBox="1"/>
      </xdr:nvSpPr>
      <xdr:spPr>
        <a:xfrm>
          <a:off x="6355080" y="10017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2" name="直線コネクタ 331"/>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9080"/>
    <xdr:sp macro="" textlink="">
      <xdr:nvSpPr>
        <xdr:cNvPr id="333" name="テキスト ボックス 332"/>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4" name="直線コネクタ 333"/>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168910</xdr:rowOff>
    </xdr:from>
    <xdr:ext cx="531495" cy="253365"/>
    <xdr:sp macro="" textlink="">
      <xdr:nvSpPr>
        <xdr:cNvPr id="335" name="テキスト ボックス 334"/>
        <xdr:cNvSpPr txBox="1"/>
      </xdr:nvSpPr>
      <xdr:spPr>
        <a:xfrm>
          <a:off x="6072505" y="9255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6" name="直線コネクタ 335"/>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37" name="テキスト ボックス 336"/>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8" name="直線コネクタ 337"/>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92710</xdr:rowOff>
    </xdr:from>
    <xdr:ext cx="531495" cy="259080"/>
    <xdr:sp macro="" textlink="">
      <xdr:nvSpPr>
        <xdr:cNvPr id="339" name="テキスト ボックス 338"/>
        <xdr:cNvSpPr txBox="1"/>
      </xdr:nvSpPr>
      <xdr:spPr>
        <a:xfrm>
          <a:off x="6072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0" name="直線コネクタ 339"/>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9915" cy="253365"/>
    <xdr:sp macro="" textlink="">
      <xdr:nvSpPr>
        <xdr:cNvPr id="341" name="テキスト ボックス 340"/>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31115</xdr:rowOff>
    </xdr:from>
    <xdr:to xmlns:xdr="http://schemas.openxmlformats.org/drawingml/2006/spreadsheetDrawing">
      <xdr:col>54</xdr:col>
      <xdr:colOff>189865</xdr:colOff>
      <xdr:row>59</xdr:row>
      <xdr:rowOff>29210</xdr:rowOff>
    </xdr:to>
    <xdr:cxnSp macro="">
      <xdr:nvCxnSpPr>
        <xdr:cNvPr id="343" name="直線コネクタ 342"/>
        <xdr:cNvCxnSpPr/>
      </xdr:nvCxnSpPr>
      <xdr:spPr>
        <a:xfrm flipV="1">
          <a:off x="10475595" y="8775065"/>
          <a:ext cx="1270" cy="13696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33020</xdr:rowOff>
    </xdr:from>
    <xdr:ext cx="378460" cy="259080"/>
    <xdr:sp macro="" textlink="">
      <xdr:nvSpPr>
        <xdr:cNvPr id="344" name="農林水産業費最小値テキスト"/>
        <xdr:cNvSpPr txBox="1"/>
      </xdr:nvSpPr>
      <xdr:spPr>
        <a:xfrm>
          <a:off x="10528300" y="101485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29210</xdr:rowOff>
    </xdr:from>
    <xdr:to xmlns:xdr="http://schemas.openxmlformats.org/drawingml/2006/spreadsheetDrawing">
      <xdr:col>55</xdr:col>
      <xdr:colOff>88900</xdr:colOff>
      <xdr:row>59</xdr:row>
      <xdr:rowOff>29210</xdr:rowOff>
    </xdr:to>
    <xdr:cxnSp macro="">
      <xdr:nvCxnSpPr>
        <xdr:cNvPr id="345" name="直線コネクタ 344"/>
        <xdr:cNvCxnSpPr/>
      </xdr:nvCxnSpPr>
      <xdr:spPr>
        <a:xfrm>
          <a:off x="10388600" y="10144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149225</xdr:rowOff>
    </xdr:from>
    <xdr:ext cx="534670" cy="259080"/>
    <xdr:sp macro="" textlink="">
      <xdr:nvSpPr>
        <xdr:cNvPr id="346" name="農林水産業費最大値テキスト"/>
        <xdr:cNvSpPr txBox="1"/>
      </xdr:nvSpPr>
      <xdr:spPr>
        <a:xfrm>
          <a:off x="10528300" y="85502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72,692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31115</xdr:rowOff>
    </xdr:from>
    <xdr:to xmlns:xdr="http://schemas.openxmlformats.org/drawingml/2006/spreadsheetDrawing">
      <xdr:col>55</xdr:col>
      <xdr:colOff>88900</xdr:colOff>
      <xdr:row>51</xdr:row>
      <xdr:rowOff>31115</xdr:rowOff>
    </xdr:to>
    <xdr:cxnSp macro="">
      <xdr:nvCxnSpPr>
        <xdr:cNvPr id="347" name="直線コネクタ 346"/>
        <xdr:cNvCxnSpPr/>
      </xdr:nvCxnSpPr>
      <xdr:spPr>
        <a:xfrm>
          <a:off x="10388600" y="8775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78105</xdr:rowOff>
    </xdr:from>
    <xdr:to xmlns:xdr="http://schemas.openxmlformats.org/drawingml/2006/spreadsheetDrawing">
      <xdr:col>55</xdr:col>
      <xdr:colOff>0</xdr:colOff>
      <xdr:row>58</xdr:row>
      <xdr:rowOff>79375</xdr:rowOff>
    </xdr:to>
    <xdr:cxnSp macro="">
      <xdr:nvCxnSpPr>
        <xdr:cNvPr id="348" name="直線コネクタ 347"/>
        <xdr:cNvCxnSpPr/>
      </xdr:nvCxnSpPr>
      <xdr:spPr>
        <a:xfrm>
          <a:off x="9639300" y="10022205"/>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169545</xdr:rowOff>
    </xdr:from>
    <xdr:ext cx="469900" cy="253365"/>
    <xdr:sp macro="" textlink="">
      <xdr:nvSpPr>
        <xdr:cNvPr id="349" name="農林水産業費平均値テキスト"/>
        <xdr:cNvSpPr txBox="1"/>
      </xdr:nvSpPr>
      <xdr:spPr>
        <a:xfrm>
          <a:off x="10528300" y="977074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9,978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146685</xdr:rowOff>
    </xdr:from>
    <xdr:to xmlns:xdr="http://schemas.openxmlformats.org/drawingml/2006/spreadsheetDrawing">
      <xdr:col>55</xdr:col>
      <xdr:colOff>50800</xdr:colOff>
      <xdr:row>58</xdr:row>
      <xdr:rowOff>76835</xdr:rowOff>
    </xdr:to>
    <xdr:sp macro="" textlink="">
      <xdr:nvSpPr>
        <xdr:cNvPr id="350" name="フローチャート: 判断 349"/>
        <xdr:cNvSpPr/>
      </xdr:nvSpPr>
      <xdr:spPr>
        <a:xfrm>
          <a:off x="10426700" y="9919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58</xdr:row>
      <xdr:rowOff>78105</xdr:rowOff>
    </xdr:from>
    <xdr:to xmlns:xdr="http://schemas.openxmlformats.org/drawingml/2006/spreadsheetDrawing">
      <xdr:col>50</xdr:col>
      <xdr:colOff>114300</xdr:colOff>
      <xdr:row>58</xdr:row>
      <xdr:rowOff>90170</xdr:rowOff>
    </xdr:to>
    <xdr:cxnSp macro="">
      <xdr:nvCxnSpPr>
        <xdr:cNvPr id="351" name="直線コネクタ 350"/>
        <xdr:cNvCxnSpPr/>
      </xdr:nvCxnSpPr>
      <xdr:spPr>
        <a:xfrm flipV="1">
          <a:off x="8750300" y="1002220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125730</xdr:rowOff>
    </xdr:from>
    <xdr:to xmlns:xdr="http://schemas.openxmlformats.org/drawingml/2006/spreadsheetDrawing">
      <xdr:col>50</xdr:col>
      <xdr:colOff>165100</xdr:colOff>
      <xdr:row>58</xdr:row>
      <xdr:rowOff>55880</xdr:rowOff>
    </xdr:to>
    <xdr:sp macro="" textlink="">
      <xdr:nvSpPr>
        <xdr:cNvPr id="352" name="フローチャート: 判断 351"/>
        <xdr:cNvSpPr/>
      </xdr:nvSpPr>
      <xdr:spPr>
        <a:xfrm>
          <a:off x="9588500" y="989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72390</xdr:rowOff>
    </xdr:from>
    <xdr:ext cx="528955" cy="259080"/>
    <xdr:sp macro="" textlink="">
      <xdr:nvSpPr>
        <xdr:cNvPr id="353" name="テキスト ボックス 352"/>
        <xdr:cNvSpPr txBox="1"/>
      </xdr:nvSpPr>
      <xdr:spPr>
        <a:xfrm>
          <a:off x="9371965" y="96735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71755</xdr:rowOff>
    </xdr:from>
    <xdr:to xmlns:xdr="http://schemas.openxmlformats.org/drawingml/2006/spreadsheetDrawing">
      <xdr:col>45</xdr:col>
      <xdr:colOff>177800</xdr:colOff>
      <xdr:row>58</xdr:row>
      <xdr:rowOff>90170</xdr:rowOff>
    </xdr:to>
    <xdr:cxnSp macro="">
      <xdr:nvCxnSpPr>
        <xdr:cNvPr id="354" name="直線コネクタ 353"/>
        <xdr:cNvCxnSpPr/>
      </xdr:nvCxnSpPr>
      <xdr:spPr>
        <a:xfrm>
          <a:off x="7861300" y="1001585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152400</xdr:rowOff>
    </xdr:from>
    <xdr:to xmlns:xdr="http://schemas.openxmlformats.org/drawingml/2006/spreadsheetDrawing">
      <xdr:col>46</xdr:col>
      <xdr:colOff>38100</xdr:colOff>
      <xdr:row>58</xdr:row>
      <xdr:rowOff>82550</xdr:rowOff>
    </xdr:to>
    <xdr:sp macro="" textlink="">
      <xdr:nvSpPr>
        <xdr:cNvPr id="355" name="フローチャート: 判断 354"/>
        <xdr:cNvSpPr/>
      </xdr:nvSpPr>
      <xdr:spPr>
        <a:xfrm>
          <a:off x="86995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56</xdr:row>
      <xdr:rowOff>99060</xdr:rowOff>
    </xdr:from>
    <xdr:ext cx="464185" cy="253365"/>
    <xdr:sp macro="" textlink="">
      <xdr:nvSpPr>
        <xdr:cNvPr id="356" name="テキスト ボックス 355"/>
        <xdr:cNvSpPr txBox="1"/>
      </xdr:nvSpPr>
      <xdr:spPr>
        <a:xfrm>
          <a:off x="8515350" y="970026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71755</xdr:rowOff>
    </xdr:from>
    <xdr:to xmlns:xdr="http://schemas.openxmlformats.org/drawingml/2006/spreadsheetDrawing">
      <xdr:col>41</xdr:col>
      <xdr:colOff>50800</xdr:colOff>
      <xdr:row>58</xdr:row>
      <xdr:rowOff>74930</xdr:rowOff>
    </xdr:to>
    <xdr:cxnSp macro="">
      <xdr:nvCxnSpPr>
        <xdr:cNvPr id="357" name="直線コネクタ 356"/>
        <xdr:cNvCxnSpPr/>
      </xdr:nvCxnSpPr>
      <xdr:spPr>
        <a:xfrm flipV="1">
          <a:off x="6972300" y="1001585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154940</xdr:rowOff>
    </xdr:from>
    <xdr:to xmlns:xdr="http://schemas.openxmlformats.org/drawingml/2006/spreadsheetDrawing">
      <xdr:col>41</xdr:col>
      <xdr:colOff>101600</xdr:colOff>
      <xdr:row>58</xdr:row>
      <xdr:rowOff>85090</xdr:rowOff>
    </xdr:to>
    <xdr:sp macro="" textlink="">
      <xdr:nvSpPr>
        <xdr:cNvPr id="358" name="フローチャート: 判断 357"/>
        <xdr:cNvSpPr/>
      </xdr:nvSpPr>
      <xdr:spPr>
        <a:xfrm>
          <a:off x="7810500" y="992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56</xdr:row>
      <xdr:rowOff>101600</xdr:rowOff>
    </xdr:from>
    <xdr:ext cx="464185" cy="259080"/>
    <xdr:sp macro="" textlink="">
      <xdr:nvSpPr>
        <xdr:cNvPr id="359" name="テキスト ボックス 358"/>
        <xdr:cNvSpPr txBox="1"/>
      </xdr:nvSpPr>
      <xdr:spPr>
        <a:xfrm>
          <a:off x="7626350" y="970280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134620</xdr:rowOff>
    </xdr:from>
    <xdr:to xmlns:xdr="http://schemas.openxmlformats.org/drawingml/2006/spreadsheetDrawing">
      <xdr:col>36</xdr:col>
      <xdr:colOff>165100</xdr:colOff>
      <xdr:row>58</xdr:row>
      <xdr:rowOff>64770</xdr:rowOff>
    </xdr:to>
    <xdr:sp macro="" textlink="">
      <xdr:nvSpPr>
        <xdr:cNvPr id="360" name="フローチャート: 判断 359"/>
        <xdr:cNvSpPr/>
      </xdr:nvSpPr>
      <xdr:spPr>
        <a:xfrm>
          <a:off x="6921500" y="9907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81280</xdr:rowOff>
    </xdr:from>
    <xdr:ext cx="528955" cy="259080"/>
    <xdr:sp macro="" textlink="">
      <xdr:nvSpPr>
        <xdr:cNvPr id="361" name="テキスト ボックス 360"/>
        <xdr:cNvSpPr txBox="1"/>
      </xdr:nvSpPr>
      <xdr:spPr>
        <a:xfrm>
          <a:off x="6704965" y="96824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2" name="テキスト ボックス 361"/>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3" name="テキスト ボックス 362"/>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4" name="テキスト ボックス 363"/>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5" name="テキスト ボックス 364"/>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6" name="テキスト ボックス 365"/>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29210</xdr:rowOff>
    </xdr:from>
    <xdr:to xmlns:xdr="http://schemas.openxmlformats.org/drawingml/2006/spreadsheetDrawing">
      <xdr:col>55</xdr:col>
      <xdr:colOff>50800</xdr:colOff>
      <xdr:row>58</xdr:row>
      <xdr:rowOff>130175</xdr:rowOff>
    </xdr:to>
    <xdr:sp macro="" textlink="">
      <xdr:nvSpPr>
        <xdr:cNvPr id="367" name="楕円 366"/>
        <xdr:cNvSpPr/>
      </xdr:nvSpPr>
      <xdr:spPr>
        <a:xfrm>
          <a:off x="10426700" y="99733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125095</xdr:rowOff>
    </xdr:from>
    <xdr:ext cx="469900" cy="258445"/>
    <xdr:sp macro="" textlink="">
      <xdr:nvSpPr>
        <xdr:cNvPr id="368" name="農林水産業費該当値テキスト"/>
        <xdr:cNvSpPr txBox="1"/>
      </xdr:nvSpPr>
      <xdr:spPr>
        <a:xfrm>
          <a:off x="10528300" y="989774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27305</xdr:rowOff>
    </xdr:from>
    <xdr:to xmlns:xdr="http://schemas.openxmlformats.org/drawingml/2006/spreadsheetDrawing">
      <xdr:col>50</xdr:col>
      <xdr:colOff>165100</xdr:colOff>
      <xdr:row>58</xdr:row>
      <xdr:rowOff>128905</xdr:rowOff>
    </xdr:to>
    <xdr:sp macro="" textlink="">
      <xdr:nvSpPr>
        <xdr:cNvPr id="369" name="楕円 368"/>
        <xdr:cNvSpPr/>
      </xdr:nvSpPr>
      <xdr:spPr>
        <a:xfrm>
          <a:off x="95885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58</xdr:row>
      <xdr:rowOff>120650</xdr:rowOff>
    </xdr:from>
    <xdr:ext cx="464185" cy="253365"/>
    <xdr:sp macro="" textlink="">
      <xdr:nvSpPr>
        <xdr:cNvPr id="370" name="テキスト ボックス 369"/>
        <xdr:cNvSpPr txBox="1"/>
      </xdr:nvSpPr>
      <xdr:spPr>
        <a:xfrm>
          <a:off x="9404350" y="1006475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39370</xdr:rowOff>
    </xdr:from>
    <xdr:to xmlns:xdr="http://schemas.openxmlformats.org/drawingml/2006/spreadsheetDrawing">
      <xdr:col>46</xdr:col>
      <xdr:colOff>38100</xdr:colOff>
      <xdr:row>58</xdr:row>
      <xdr:rowOff>140970</xdr:rowOff>
    </xdr:to>
    <xdr:sp macro="" textlink="">
      <xdr:nvSpPr>
        <xdr:cNvPr id="371" name="楕円 370"/>
        <xdr:cNvSpPr/>
      </xdr:nvSpPr>
      <xdr:spPr>
        <a:xfrm>
          <a:off x="8699500" y="998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58</xdr:row>
      <xdr:rowOff>132080</xdr:rowOff>
    </xdr:from>
    <xdr:ext cx="464185" cy="253365"/>
    <xdr:sp macro="" textlink="">
      <xdr:nvSpPr>
        <xdr:cNvPr id="372" name="テキスト ボックス 371"/>
        <xdr:cNvSpPr txBox="1"/>
      </xdr:nvSpPr>
      <xdr:spPr>
        <a:xfrm>
          <a:off x="8515350" y="1007618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20955</xdr:rowOff>
    </xdr:from>
    <xdr:to xmlns:xdr="http://schemas.openxmlformats.org/drawingml/2006/spreadsheetDrawing">
      <xdr:col>41</xdr:col>
      <xdr:colOff>101600</xdr:colOff>
      <xdr:row>58</xdr:row>
      <xdr:rowOff>122555</xdr:rowOff>
    </xdr:to>
    <xdr:sp macro="" textlink="">
      <xdr:nvSpPr>
        <xdr:cNvPr id="373" name="楕円 372"/>
        <xdr:cNvSpPr/>
      </xdr:nvSpPr>
      <xdr:spPr>
        <a:xfrm>
          <a:off x="7810500" y="996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58</xdr:row>
      <xdr:rowOff>113665</xdr:rowOff>
    </xdr:from>
    <xdr:ext cx="464185" cy="258445"/>
    <xdr:sp macro="" textlink="">
      <xdr:nvSpPr>
        <xdr:cNvPr id="374" name="テキスト ボックス 373"/>
        <xdr:cNvSpPr txBox="1"/>
      </xdr:nvSpPr>
      <xdr:spPr>
        <a:xfrm>
          <a:off x="7626350" y="1005776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24130</xdr:rowOff>
    </xdr:from>
    <xdr:to xmlns:xdr="http://schemas.openxmlformats.org/drawingml/2006/spreadsheetDrawing">
      <xdr:col>36</xdr:col>
      <xdr:colOff>165100</xdr:colOff>
      <xdr:row>58</xdr:row>
      <xdr:rowOff>125730</xdr:rowOff>
    </xdr:to>
    <xdr:sp macro="" textlink="">
      <xdr:nvSpPr>
        <xdr:cNvPr id="375" name="楕円 374"/>
        <xdr:cNvSpPr/>
      </xdr:nvSpPr>
      <xdr:spPr>
        <a:xfrm>
          <a:off x="6921500" y="996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58</xdr:row>
      <xdr:rowOff>116840</xdr:rowOff>
    </xdr:from>
    <xdr:ext cx="464185" cy="259080"/>
    <xdr:sp macro="" textlink="">
      <xdr:nvSpPr>
        <xdr:cNvPr id="376" name="テキスト ボックス 375"/>
        <xdr:cNvSpPr txBox="1"/>
      </xdr:nvSpPr>
      <xdr:spPr>
        <a:xfrm>
          <a:off x="6737350" y="100609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4170" cy="219710"/>
    <xdr:sp macro="" textlink="">
      <xdr:nvSpPr>
        <xdr:cNvPr id="385" name="テキスト ボックス 384"/>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6" name="直線コネクタ 385"/>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7" name="直線コネクタ 386"/>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3205" cy="259080"/>
    <xdr:sp macro="" textlink="">
      <xdr:nvSpPr>
        <xdr:cNvPr id="388" name="テキスト ボックス 387"/>
        <xdr:cNvSpPr txBox="1"/>
      </xdr:nvSpPr>
      <xdr:spPr>
        <a:xfrm>
          <a:off x="6355080" y="13446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9" name="直線コネクタ 388"/>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90" name="テキスト ボックス 389"/>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91" name="直線コネクタ 390"/>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168910</xdr:rowOff>
    </xdr:from>
    <xdr:ext cx="531495" cy="253365"/>
    <xdr:sp macro="" textlink="">
      <xdr:nvSpPr>
        <xdr:cNvPr id="392" name="テキスト ボックス 391"/>
        <xdr:cNvSpPr txBox="1"/>
      </xdr:nvSpPr>
      <xdr:spPr>
        <a:xfrm>
          <a:off x="6072505" y="12684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3" name="直線コネクタ 392"/>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1495" cy="259080"/>
    <xdr:sp macro="" textlink="">
      <xdr:nvSpPr>
        <xdr:cNvPr id="394" name="テキスト ボックス 393"/>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5" name="直線コネクタ 394"/>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1495" cy="259080"/>
    <xdr:sp macro="" textlink="">
      <xdr:nvSpPr>
        <xdr:cNvPr id="396" name="テキスト ボックス 395"/>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7" name="直線コネクタ 396"/>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9915" cy="253365"/>
    <xdr:sp macro="" textlink="">
      <xdr:nvSpPr>
        <xdr:cNvPr id="398" name="テキスト ボックス 397"/>
        <xdr:cNvSpPr txBox="1"/>
      </xdr:nvSpPr>
      <xdr:spPr>
        <a:xfrm>
          <a:off x="6008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167640</xdr:rowOff>
    </xdr:from>
    <xdr:to xmlns:xdr="http://schemas.openxmlformats.org/drawingml/2006/spreadsheetDrawing">
      <xdr:col>54</xdr:col>
      <xdr:colOff>189865</xdr:colOff>
      <xdr:row>79</xdr:row>
      <xdr:rowOff>38735</xdr:rowOff>
    </xdr:to>
    <xdr:cxnSp macro="">
      <xdr:nvCxnSpPr>
        <xdr:cNvPr id="400" name="直線コネクタ 399"/>
        <xdr:cNvCxnSpPr/>
      </xdr:nvCxnSpPr>
      <xdr:spPr>
        <a:xfrm flipV="1">
          <a:off x="10475595" y="12169140"/>
          <a:ext cx="1270" cy="1414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42545</xdr:rowOff>
    </xdr:from>
    <xdr:ext cx="378460" cy="253365"/>
    <xdr:sp macro="" textlink="">
      <xdr:nvSpPr>
        <xdr:cNvPr id="401" name="商工費最小値テキスト"/>
        <xdr:cNvSpPr txBox="1"/>
      </xdr:nvSpPr>
      <xdr:spPr>
        <a:xfrm>
          <a:off x="10528300" y="1358709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38735</xdr:rowOff>
    </xdr:from>
    <xdr:to xmlns:xdr="http://schemas.openxmlformats.org/drawingml/2006/spreadsheetDrawing">
      <xdr:col>55</xdr:col>
      <xdr:colOff>88900</xdr:colOff>
      <xdr:row>79</xdr:row>
      <xdr:rowOff>38735</xdr:rowOff>
    </xdr:to>
    <xdr:cxnSp macro="">
      <xdr:nvCxnSpPr>
        <xdr:cNvPr id="402" name="直線コネクタ 401"/>
        <xdr:cNvCxnSpPr/>
      </xdr:nvCxnSpPr>
      <xdr:spPr>
        <a:xfrm>
          <a:off x="10388600" y="13583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114300</xdr:rowOff>
    </xdr:from>
    <xdr:ext cx="534670" cy="259080"/>
    <xdr:sp macro="" textlink="">
      <xdr:nvSpPr>
        <xdr:cNvPr id="403" name="商工費最大値テキスト"/>
        <xdr:cNvSpPr txBox="1"/>
      </xdr:nvSpPr>
      <xdr:spPr>
        <a:xfrm>
          <a:off x="10528300" y="11944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74,521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167640</xdr:rowOff>
    </xdr:from>
    <xdr:to xmlns:xdr="http://schemas.openxmlformats.org/drawingml/2006/spreadsheetDrawing">
      <xdr:col>55</xdr:col>
      <xdr:colOff>88900</xdr:colOff>
      <xdr:row>70</xdr:row>
      <xdr:rowOff>167640</xdr:rowOff>
    </xdr:to>
    <xdr:cxnSp macro="">
      <xdr:nvCxnSpPr>
        <xdr:cNvPr id="404" name="直線コネクタ 403"/>
        <xdr:cNvCxnSpPr/>
      </xdr:nvCxnSpPr>
      <xdr:spPr>
        <a:xfrm>
          <a:off x="10388600" y="12169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76835</xdr:rowOff>
    </xdr:from>
    <xdr:to xmlns:xdr="http://schemas.openxmlformats.org/drawingml/2006/spreadsheetDrawing">
      <xdr:col>55</xdr:col>
      <xdr:colOff>0</xdr:colOff>
      <xdr:row>78</xdr:row>
      <xdr:rowOff>109855</xdr:rowOff>
    </xdr:to>
    <xdr:cxnSp macro="">
      <xdr:nvCxnSpPr>
        <xdr:cNvPr id="405" name="直線コネクタ 404"/>
        <xdr:cNvCxnSpPr/>
      </xdr:nvCxnSpPr>
      <xdr:spPr>
        <a:xfrm>
          <a:off x="9639300" y="13449935"/>
          <a:ext cx="8382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50800</xdr:rowOff>
    </xdr:from>
    <xdr:ext cx="469900" cy="259080"/>
    <xdr:sp macro="" textlink="">
      <xdr:nvSpPr>
        <xdr:cNvPr id="406" name="商工費平均値テキスト"/>
        <xdr:cNvSpPr txBox="1"/>
      </xdr:nvSpPr>
      <xdr:spPr>
        <a:xfrm>
          <a:off x="10528300" y="1325245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27940</xdr:rowOff>
    </xdr:from>
    <xdr:to xmlns:xdr="http://schemas.openxmlformats.org/drawingml/2006/spreadsheetDrawing">
      <xdr:col>55</xdr:col>
      <xdr:colOff>50800</xdr:colOff>
      <xdr:row>78</xdr:row>
      <xdr:rowOff>129540</xdr:rowOff>
    </xdr:to>
    <xdr:sp macro="" textlink="">
      <xdr:nvSpPr>
        <xdr:cNvPr id="407" name="フローチャート: 判断 406"/>
        <xdr:cNvSpPr/>
      </xdr:nvSpPr>
      <xdr:spPr>
        <a:xfrm>
          <a:off x="10426700" y="1340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90805</xdr:rowOff>
    </xdr:from>
    <xdr:to xmlns:xdr="http://schemas.openxmlformats.org/drawingml/2006/spreadsheetDrawing">
      <xdr:col>50</xdr:col>
      <xdr:colOff>114300</xdr:colOff>
      <xdr:row>78</xdr:row>
      <xdr:rowOff>76835</xdr:rowOff>
    </xdr:to>
    <xdr:cxnSp macro="">
      <xdr:nvCxnSpPr>
        <xdr:cNvPr id="408" name="直線コネクタ 407"/>
        <xdr:cNvCxnSpPr/>
      </xdr:nvCxnSpPr>
      <xdr:spPr>
        <a:xfrm>
          <a:off x="8750300" y="13292455"/>
          <a:ext cx="889000" cy="157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22225</xdr:rowOff>
    </xdr:from>
    <xdr:to xmlns:xdr="http://schemas.openxmlformats.org/drawingml/2006/spreadsheetDrawing">
      <xdr:col>50</xdr:col>
      <xdr:colOff>165100</xdr:colOff>
      <xdr:row>78</xdr:row>
      <xdr:rowOff>123825</xdr:rowOff>
    </xdr:to>
    <xdr:sp macro="" textlink="">
      <xdr:nvSpPr>
        <xdr:cNvPr id="409" name="フローチャート: 判断 408"/>
        <xdr:cNvSpPr/>
      </xdr:nvSpPr>
      <xdr:spPr>
        <a:xfrm>
          <a:off x="9588500" y="1339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76</xdr:row>
      <xdr:rowOff>140335</xdr:rowOff>
    </xdr:from>
    <xdr:ext cx="464185" cy="259080"/>
    <xdr:sp macro="" textlink="">
      <xdr:nvSpPr>
        <xdr:cNvPr id="410" name="テキスト ボックス 409"/>
        <xdr:cNvSpPr txBox="1"/>
      </xdr:nvSpPr>
      <xdr:spPr>
        <a:xfrm>
          <a:off x="9404350" y="1317053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90805</xdr:rowOff>
    </xdr:from>
    <xdr:to xmlns:xdr="http://schemas.openxmlformats.org/drawingml/2006/spreadsheetDrawing">
      <xdr:col>45</xdr:col>
      <xdr:colOff>177800</xdr:colOff>
      <xdr:row>78</xdr:row>
      <xdr:rowOff>74930</xdr:rowOff>
    </xdr:to>
    <xdr:cxnSp macro="">
      <xdr:nvCxnSpPr>
        <xdr:cNvPr id="411" name="直線コネクタ 410"/>
        <xdr:cNvCxnSpPr/>
      </xdr:nvCxnSpPr>
      <xdr:spPr>
        <a:xfrm flipV="1">
          <a:off x="7861300" y="13292455"/>
          <a:ext cx="889000" cy="155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158750</xdr:rowOff>
    </xdr:from>
    <xdr:to xmlns:xdr="http://schemas.openxmlformats.org/drawingml/2006/spreadsheetDrawing">
      <xdr:col>46</xdr:col>
      <xdr:colOff>38100</xdr:colOff>
      <xdr:row>78</xdr:row>
      <xdr:rowOff>88900</xdr:rowOff>
    </xdr:to>
    <xdr:sp macro="" textlink="">
      <xdr:nvSpPr>
        <xdr:cNvPr id="412" name="フローチャート: 判断 411"/>
        <xdr:cNvSpPr/>
      </xdr:nvSpPr>
      <xdr:spPr>
        <a:xfrm>
          <a:off x="8699500" y="1336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80010</xdr:rowOff>
    </xdr:from>
    <xdr:ext cx="464185" cy="259080"/>
    <xdr:sp macro="" textlink="">
      <xdr:nvSpPr>
        <xdr:cNvPr id="413" name="テキスト ボックス 412"/>
        <xdr:cNvSpPr txBox="1"/>
      </xdr:nvSpPr>
      <xdr:spPr>
        <a:xfrm>
          <a:off x="8515350" y="1345311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76200</xdr:rowOff>
    </xdr:from>
    <xdr:to xmlns:xdr="http://schemas.openxmlformats.org/drawingml/2006/spreadsheetDrawing">
      <xdr:col>41</xdr:col>
      <xdr:colOff>50800</xdr:colOff>
      <xdr:row>78</xdr:row>
      <xdr:rowOff>74930</xdr:rowOff>
    </xdr:to>
    <xdr:cxnSp macro="">
      <xdr:nvCxnSpPr>
        <xdr:cNvPr id="414" name="直線コネクタ 413"/>
        <xdr:cNvCxnSpPr/>
      </xdr:nvCxnSpPr>
      <xdr:spPr>
        <a:xfrm>
          <a:off x="6972300" y="13277850"/>
          <a:ext cx="8890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168275</xdr:rowOff>
    </xdr:from>
    <xdr:to xmlns:xdr="http://schemas.openxmlformats.org/drawingml/2006/spreadsheetDrawing">
      <xdr:col>41</xdr:col>
      <xdr:colOff>101600</xdr:colOff>
      <xdr:row>78</xdr:row>
      <xdr:rowOff>98425</xdr:rowOff>
    </xdr:to>
    <xdr:sp macro="" textlink="">
      <xdr:nvSpPr>
        <xdr:cNvPr id="415" name="フローチャート: 判断 414"/>
        <xdr:cNvSpPr/>
      </xdr:nvSpPr>
      <xdr:spPr>
        <a:xfrm>
          <a:off x="7810500" y="1336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76</xdr:row>
      <xdr:rowOff>114935</xdr:rowOff>
    </xdr:from>
    <xdr:ext cx="464185" cy="259080"/>
    <xdr:sp macro="" textlink="">
      <xdr:nvSpPr>
        <xdr:cNvPr id="416" name="テキスト ボックス 415"/>
        <xdr:cNvSpPr txBox="1"/>
      </xdr:nvSpPr>
      <xdr:spPr>
        <a:xfrm>
          <a:off x="7626350" y="1314513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123825</xdr:rowOff>
    </xdr:from>
    <xdr:to xmlns:xdr="http://schemas.openxmlformats.org/drawingml/2006/spreadsheetDrawing">
      <xdr:col>36</xdr:col>
      <xdr:colOff>165100</xdr:colOff>
      <xdr:row>78</xdr:row>
      <xdr:rowOff>53975</xdr:rowOff>
    </xdr:to>
    <xdr:sp macro="" textlink="">
      <xdr:nvSpPr>
        <xdr:cNvPr id="417" name="フローチャート: 判断 416"/>
        <xdr:cNvSpPr/>
      </xdr:nvSpPr>
      <xdr:spPr>
        <a:xfrm>
          <a:off x="6921500" y="13325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45085</xdr:rowOff>
    </xdr:from>
    <xdr:ext cx="528955" cy="258445"/>
    <xdr:sp macro="" textlink="">
      <xdr:nvSpPr>
        <xdr:cNvPr id="418" name="テキスト ボックス 417"/>
        <xdr:cNvSpPr txBox="1"/>
      </xdr:nvSpPr>
      <xdr:spPr>
        <a:xfrm>
          <a:off x="6704965" y="1341818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9" name="テキスト ボックス 418"/>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0" name="テキスト ボックス 419"/>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1" name="テキスト ボックス 420"/>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2" name="テキスト ボックス 421"/>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3" name="テキスト ボックス 422"/>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59055</xdr:rowOff>
    </xdr:from>
    <xdr:to xmlns:xdr="http://schemas.openxmlformats.org/drawingml/2006/spreadsheetDrawing">
      <xdr:col>55</xdr:col>
      <xdr:colOff>50800</xdr:colOff>
      <xdr:row>78</xdr:row>
      <xdr:rowOff>160655</xdr:rowOff>
    </xdr:to>
    <xdr:sp macro="" textlink="">
      <xdr:nvSpPr>
        <xdr:cNvPr id="424" name="楕円 423"/>
        <xdr:cNvSpPr/>
      </xdr:nvSpPr>
      <xdr:spPr>
        <a:xfrm>
          <a:off x="10426700" y="1343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6350</xdr:rowOff>
    </xdr:from>
    <xdr:ext cx="469900" cy="253365"/>
    <xdr:sp macro="" textlink="">
      <xdr:nvSpPr>
        <xdr:cNvPr id="425" name="商工費該当値テキスト"/>
        <xdr:cNvSpPr txBox="1"/>
      </xdr:nvSpPr>
      <xdr:spPr>
        <a:xfrm>
          <a:off x="10528300" y="133794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26035</xdr:rowOff>
    </xdr:from>
    <xdr:to xmlns:xdr="http://schemas.openxmlformats.org/drawingml/2006/spreadsheetDrawing">
      <xdr:col>50</xdr:col>
      <xdr:colOff>165100</xdr:colOff>
      <xdr:row>78</xdr:row>
      <xdr:rowOff>127635</xdr:rowOff>
    </xdr:to>
    <xdr:sp macro="" textlink="">
      <xdr:nvSpPr>
        <xdr:cNvPr id="426" name="楕円 425"/>
        <xdr:cNvSpPr/>
      </xdr:nvSpPr>
      <xdr:spPr>
        <a:xfrm>
          <a:off x="9588500" y="1339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118745</xdr:rowOff>
    </xdr:from>
    <xdr:ext cx="464185" cy="259080"/>
    <xdr:sp macro="" textlink="">
      <xdr:nvSpPr>
        <xdr:cNvPr id="427" name="テキスト ボックス 426"/>
        <xdr:cNvSpPr txBox="1"/>
      </xdr:nvSpPr>
      <xdr:spPr>
        <a:xfrm>
          <a:off x="9404350" y="1349184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40640</xdr:rowOff>
    </xdr:from>
    <xdr:to xmlns:xdr="http://schemas.openxmlformats.org/drawingml/2006/spreadsheetDrawing">
      <xdr:col>46</xdr:col>
      <xdr:colOff>38100</xdr:colOff>
      <xdr:row>77</xdr:row>
      <xdr:rowOff>141605</xdr:rowOff>
    </xdr:to>
    <xdr:sp macro="" textlink="">
      <xdr:nvSpPr>
        <xdr:cNvPr id="428" name="楕円 427"/>
        <xdr:cNvSpPr/>
      </xdr:nvSpPr>
      <xdr:spPr>
        <a:xfrm>
          <a:off x="8699500" y="132422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158115</xdr:rowOff>
    </xdr:from>
    <xdr:ext cx="528955" cy="253365"/>
    <xdr:sp macro="" textlink="">
      <xdr:nvSpPr>
        <xdr:cNvPr id="429" name="テキスト ボックス 428"/>
        <xdr:cNvSpPr txBox="1"/>
      </xdr:nvSpPr>
      <xdr:spPr>
        <a:xfrm>
          <a:off x="8482965" y="130168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23495</xdr:rowOff>
    </xdr:from>
    <xdr:to xmlns:xdr="http://schemas.openxmlformats.org/drawingml/2006/spreadsheetDrawing">
      <xdr:col>41</xdr:col>
      <xdr:colOff>101600</xdr:colOff>
      <xdr:row>78</xdr:row>
      <xdr:rowOff>125095</xdr:rowOff>
    </xdr:to>
    <xdr:sp macro="" textlink="">
      <xdr:nvSpPr>
        <xdr:cNvPr id="430" name="楕円 429"/>
        <xdr:cNvSpPr/>
      </xdr:nvSpPr>
      <xdr:spPr>
        <a:xfrm>
          <a:off x="7810500" y="1339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116205</xdr:rowOff>
    </xdr:from>
    <xdr:ext cx="464185" cy="259080"/>
    <xdr:sp macro="" textlink="">
      <xdr:nvSpPr>
        <xdr:cNvPr id="431" name="テキスト ボックス 430"/>
        <xdr:cNvSpPr txBox="1"/>
      </xdr:nvSpPr>
      <xdr:spPr>
        <a:xfrm>
          <a:off x="7626350" y="1348930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25400</xdr:rowOff>
    </xdr:from>
    <xdr:to xmlns:xdr="http://schemas.openxmlformats.org/drawingml/2006/spreadsheetDrawing">
      <xdr:col>36</xdr:col>
      <xdr:colOff>165100</xdr:colOff>
      <xdr:row>77</xdr:row>
      <xdr:rowOff>127000</xdr:rowOff>
    </xdr:to>
    <xdr:sp macro="" textlink="">
      <xdr:nvSpPr>
        <xdr:cNvPr id="432" name="楕円 431"/>
        <xdr:cNvSpPr/>
      </xdr:nvSpPr>
      <xdr:spPr>
        <a:xfrm>
          <a:off x="6921500" y="1322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143510</xdr:rowOff>
    </xdr:from>
    <xdr:ext cx="528955" cy="253365"/>
    <xdr:sp macro="" textlink="">
      <xdr:nvSpPr>
        <xdr:cNvPr id="433" name="テキスト ボックス 432"/>
        <xdr:cNvSpPr txBox="1"/>
      </xdr:nvSpPr>
      <xdr:spPr>
        <a:xfrm>
          <a:off x="6704965" y="130022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44,583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4170" cy="219710"/>
    <xdr:sp macro="" textlink="">
      <xdr:nvSpPr>
        <xdr:cNvPr id="442" name="テキスト ボックス 441"/>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3" name="直線コネクタ 442"/>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4" name="直線コネクタ 443"/>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3205" cy="259080"/>
    <xdr:sp macro="" textlink="">
      <xdr:nvSpPr>
        <xdr:cNvPr id="445" name="テキスト ボックス 444"/>
        <xdr:cNvSpPr txBox="1"/>
      </xdr:nvSpPr>
      <xdr:spPr>
        <a:xfrm>
          <a:off x="6355080" y="16875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6" name="直線コネクタ 445"/>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47" name="テキスト ボックス 446"/>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8" name="直線コネクタ 447"/>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1495" cy="253365"/>
    <xdr:sp macro="" textlink="">
      <xdr:nvSpPr>
        <xdr:cNvPr id="449" name="テキスト ボックス 448"/>
        <xdr:cNvSpPr txBox="1"/>
      </xdr:nvSpPr>
      <xdr:spPr>
        <a:xfrm>
          <a:off x="6072505" y="1611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0" name="直線コネクタ 449"/>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31495" cy="259080"/>
    <xdr:sp macro="" textlink="">
      <xdr:nvSpPr>
        <xdr:cNvPr id="451" name="テキスト ボックス 450"/>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2" name="直線コネクタ 451"/>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9915" cy="259080"/>
    <xdr:sp macro="" textlink="">
      <xdr:nvSpPr>
        <xdr:cNvPr id="453" name="テキスト ボックス 452"/>
        <xdr:cNvSpPr txBox="1"/>
      </xdr:nvSpPr>
      <xdr:spPr>
        <a:xfrm>
          <a:off x="6008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4" name="直線コネクタ 453"/>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9915" cy="253365"/>
    <xdr:sp macro="" textlink="">
      <xdr:nvSpPr>
        <xdr:cNvPr id="455" name="テキスト ボックス 454"/>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53340</xdr:rowOff>
    </xdr:from>
    <xdr:to xmlns:xdr="http://schemas.openxmlformats.org/drawingml/2006/spreadsheetDrawing">
      <xdr:col>54</xdr:col>
      <xdr:colOff>189865</xdr:colOff>
      <xdr:row>97</xdr:row>
      <xdr:rowOff>163830</xdr:rowOff>
    </xdr:to>
    <xdr:cxnSp macro="">
      <xdr:nvCxnSpPr>
        <xdr:cNvPr id="457" name="直線コネクタ 456"/>
        <xdr:cNvCxnSpPr/>
      </xdr:nvCxnSpPr>
      <xdr:spPr>
        <a:xfrm flipV="1">
          <a:off x="10475595" y="15483840"/>
          <a:ext cx="1270" cy="1310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167640</xdr:rowOff>
    </xdr:from>
    <xdr:ext cx="534670" cy="253365"/>
    <xdr:sp macro="" textlink="">
      <xdr:nvSpPr>
        <xdr:cNvPr id="458" name="土木費最小値テキスト"/>
        <xdr:cNvSpPr txBox="1"/>
      </xdr:nvSpPr>
      <xdr:spPr>
        <a:xfrm>
          <a:off x="10528300" y="167982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17,618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97</xdr:row>
      <xdr:rowOff>163830</xdr:rowOff>
    </xdr:from>
    <xdr:to xmlns:xdr="http://schemas.openxmlformats.org/drawingml/2006/spreadsheetDrawing">
      <xdr:col>55</xdr:col>
      <xdr:colOff>88900</xdr:colOff>
      <xdr:row>97</xdr:row>
      <xdr:rowOff>163830</xdr:rowOff>
    </xdr:to>
    <xdr:cxnSp macro="">
      <xdr:nvCxnSpPr>
        <xdr:cNvPr id="459" name="直線コネクタ 458"/>
        <xdr:cNvCxnSpPr/>
      </xdr:nvCxnSpPr>
      <xdr:spPr>
        <a:xfrm>
          <a:off x="10388600" y="16794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0</xdr:rowOff>
    </xdr:from>
    <xdr:ext cx="598805" cy="259080"/>
    <xdr:sp macro="" textlink="">
      <xdr:nvSpPr>
        <xdr:cNvPr id="460" name="土木費最大値テキスト"/>
        <xdr:cNvSpPr txBox="1"/>
      </xdr:nvSpPr>
      <xdr:spPr>
        <a:xfrm>
          <a:off x="10528300" y="152590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120,791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53340</xdr:rowOff>
    </xdr:from>
    <xdr:to xmlns:xdr="http://schemas.openxmlformats.org/drawingml/2006/spreadsheetDrawing">
      <xdr:col>55</xdr:col>
      <xdr:colOff>88900</xdr:colOff>
      <xdr:row>90</xdr:row>
      <xdr:rowOff>53340</xdr:rowOff>
    </xdr:to>
    <xdr:cxnSp macro="">
      <xdr:nvCxnSpPr>
        <xdr:cNvPr id="461" name="直線コネクタ 460"/>
        <xdr:cNvCxnSpPr/>
      </xdr:nvCxnSpPr>
      <xdr:spPr>
        <a:xfrm>
          <a:off x="10388600" y="15483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163195</xdr:rowOff>
    </xdr:from>
    <xdr:to xmlns:xdr="http://schemas.openxmlformats.org/drawingml/2006/spreadsheetDrawing">
      <xdr:col>55</xdr:col>
      <xdr:colOff>0</xdr:colOff>
      <xdr:row>97</xdr:row>
      <xdr:rowOff>56515</xdr:rowOff>
    </xdr:to>
    <xdr:cxnSp macro="">
      <xdr:nvCxnSpPr>
        <xdr:cNvPr id="462" name="直線コネクタ 461"/>
        <xdr:cNvCxnSpPr/>
      </xdr:nvCxnSpPr>
      <xdr:spPr>
        <a:xfrm flipV="1">
          <a:off x="9639300" y="16622395"/>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161925</xdr:rowOff>
    </xdr:from>
    <xdr:ext cx="534670" cy="259080"/>
    <xdr:sp macro="" textlink="">
      <xdr:nvSpPr>
        <xdr:cNvPr id="463" name="土木費平均値テキスト"/>
        <xdr:cNvSpPr txBox="1"/>
      </xdr:nvSpPr>
      <xdr:spPr>
        <a:xfrm>
          <a:off x="10528300" y="162782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42,569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139065</xdr:rowOff>
    </xdr:from>
    <xdr:to xmlns:xdr="http://schemas.openxmlformats.org/drawingml/2006/spreadsheetDrawing">
      <xdr:col>55</xdr:col>
      <xdr:colOff>50800</xdr:colOff>
      <xdr:row>96</xdr:row>
      <xdr:rowOff>69215</xdr:rowOff>
    </xdr:to>
    <xdr:sp macro="" textlink="">
      <xdr:nvSpPr>
        <xdr:cNvPr id="464" name="フローチャート: 判断 463"/>
        <xdr:cNvSpPr/>
      </xdr:nvSpPr>
      <xdr:spPr>
        <a:xfrm>
          <a:off x="10426700" y="16426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96</xdr:row>
      <xdr:rowOff>169545</xdr:rowOff>
    </xdr:from>
    <xdr:to xmlns:xdr="http://schemas.openxmlformats.org/drawingml/2006/spreadsheetDrawing">
      <xdr:col>50</xdr:col>
      <xdr:colOff>114300</xdr:colOff>
      <xdr:row>97</xdr:row>
      <xdr:rowOff>56515</xdr:rowOff>
    </xdr:to>
    <xdr:cxnSp macro="">
      <xdr:nvCxnSpPr>
        <xdr:cNvPr id="465" name="直線コネクタ 464"/>
        <xdr:cNvCxnSpPr/>
      </xdr:nvCxnSpPr>
      <xdr:spPr>
        <a:xfrm>
          <a:off x="8750300" y="16628745"/>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140970</xdr:rowOff>
    </xdr:from>
    <xdr:to xmlns:xdr="http://schemas.openxmlformats.org/drawingml/2006/spreadsheetDrawing">
      <xdr:col>50</xdr:col>
      <xdr:colOff>165100</xdr:colOff>
      <xdr:row>96</xdr:row>
      <xdr:rowOff>71120</xdr:rowOff>
    </xdr:to>
    <xdr:sp macro="" textlink="">
      <xdr:nvSpPr>
        <xdr:cNvPr id="466" name="フローチャート: 判断 465"/>
        <xdr:cNvSpPr/>
      </xdr:nvSpPr>
      <xdr:spPr>
        <a:xfrm>
          <a:off x="9588500" y="16428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87630</xdr:rowOff>
    </xdr:from>
    <xdr:ext cx="528955" cy="253365"/>
    <xdr:sp macro="" textlink="">
      <xdr:nvSpPr>
        <xdr:cNvPr id="467" name="テキスト ボックス 466"/>
        <xdr:cNvSpPr txBox="1"/>
      </xdr:nvSpPr>
      <xdr:spPr>
        <a:xfrm>
          <a:off x="9371965" y="162039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42,415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169545</xdr:rowOff>
    </xdr:from>
    <xdr:to xmlns:xdr="http://schemas.openxmlformats.org/drawingml/2006/spreadsheetDrawing">
      <xdr:col>45</xdr:col>
      <xdr:colOff>177800</xdr:colOff>
      <xdr:row>97</xdr:row>
      <xdr:rowOff>19685</xdr:rowOff>
    </xdr:to>
    <xdr:cxnSp macro="">
      <xdr:nvCxnSpPr>
        <xdr:cNvPr id="468" name="直線コネクタ 467"/>
        <xdr:cNvCxnSpPr/>
      </xdr:nvCxnSpPr>
      <xdr:spPr>
        <a:xfrm flipV="1">
          <a:off x="7861300" y="16628745"/>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140335</xdr:rowOff>
    </xdr:from>
    <xdr:to xmlns:xdr="http://schemas.openxmlformats.org/drawingml/2006/spreadsheetDrawing">
      <xdr:col>46</xdr:col>
      <xdr:colOff>38100</xdr:colOff>
      <xdr:row>96</xdr:row>
      <xdr:rowOff>70485</xdr:rowOff>
    </xdr:to>
    <xdr:sp macro="" textlink="">
      <xdr:nvSpPr>
        <xdr:cNvPr id="469" name="フローチャート: 判断 468"/>
        <xdr:cNvSpPr/>
      </xdr:nvSpPr>
      <xdr:spPr>
        <a:xfrm>
          <a:off x="8699500" y="1642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86995</xdr:rowOff>
    </xdr:from>
    <xdr:ext cx="528955" cy="253365"/>
    <xdr:sp macro="" textlink="">
      <xdr:nvSpPr>
        <xdr:cNvPr id="470" name="テキスト ボックス 469"/>
        <xdr:cNvSpPr txBox="1"/>
      </xdr:nvSpPr>
      <xdr:spPr>
        <a:xfrm>
          <a:off x="8482965" y="162032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42,450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19685</xdr:rowOff>
    </xdr:from>
    <xdr:to xmlns:xdr="http://schemas.openxmlformats.org/drawingml/2006/spreadsheetDrawing">
      <xdr:col>41</xdr:col>
      <xdr:colOff>50800</xdr:colOff>
      <xdr:row>97</xdr:row>
      <xdr:rowOff>64770</xdr:rowOff>
    </xdr:to>
    <xdr:cxnSp macro="">
      <xdr:nvCxnSpPr>
        <xdr:cNvPr id="471" name="直線コネクタ 470"/>
        <xdr:cNvCxnSpPr/>
      </xdr:nvCxnSpPr>
      <xdr:spPr>
        <a:xfrm flipV="1">
          <a:off x="6972300" y="1665033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165100</xdr:rowOff>
    </xdr:from>
    <xdr:to xmlns:xdr="http://schemas.openxmlformats.org/drawingml/2006/spreadsheetDrawing">
      <xdr:col>41</xdr:col>
      <xdr:colOff>101600</xdr:colOff>
      <xdr:row>96</xdr:row>
      <xdr:rowOff>95250</xdr:rowOff>
    </xdr:to>
    <xdr:sp macro="" textlink="">
      <xdr:nvSpPr>
        <xdr:cNvPr id="472" name="フローチャート: 判断 471"/>
        <xdr:cNvSpPr/>
      </xdr:nvSpPr>
      <xdr:spPr>
        <a:xfrm>
          <a:off x="7810500" y="164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111760</xdr:rowOff>
    </xdr:from>
    <xdr:ext cx="528955" cy="253365"/>
    <xdr:sp macro="" textlink="">
      <xdr:nvSpPr>
        <xdr:cNvPr id="473" name="テキスト ボックス 472"/>
        <xdr:cNvSpPr txBox="1"/>
      </xdr:nvSpPr>
      <xdr:spPr>
        <a:xfrm>
          <a:off x="7593965" y="162280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40,512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635</xdr:rowOff>
    </xdr:from>
    <xdr:to xmlns:xdr="http://schemas.openxmlformats.org/drawingml/2006/spreadsheetDrawing">
      <xdr:col>36</xdr:col>
      <xdr:colOff>165100</xdr:colOff>
      <xdr:row>96</xdr:row>
      <xdr:rowOff>102235</xdr:rowOff>
    </xdr:to>
    <xdr:sp macro="" textlink="">
      <xdr:nvSpPr>
        <xdr:cNvPr id="474" name="フローチャート: 判断 473"/>
        <xdr:cNvSpPr/>
      </xdr:nvSpPr>
      <xdr:spPr>
        <a:xfrm>
          <a:off x="6921500" y="16459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118745</xdr:rowOff>
    </xdr:from>
    <xdr:ext cx="528955" cy="259080"/>
    <xdr:sp macro="" textlink="">
      <xdr:nvSpPr>
        <xdr:cNvPr id="475" name="テキスト ボックス 474"/>
        <xdr:cNvSpPr txBox="1"/>
      </xdr:nvSpPr>
      <xdr:spPr>
        <a:xfrm>
          <a:off x="6704965" y="162350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39,927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6" name="テキスト ボックス 475"/>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7" name="テキスト ボックス 476"/>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8" name="テキスト ボックス 477"/>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9" name="テキスト ボックス 478"/>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0" name="テキスト ボックス 479"/>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112395</xdr:rowOff>
    </xdr:from>
    <xdr:to xmlns:xdr="http://schemas.openxmlformats.org/drawingml/2006/spreadsheetDrawing">
      <xdr:col>55</xdr:col>
      <xdr:colOff>50800</xdr:colOff>
      <xdr:row>97</xdr:row>
      <xdr:rowOff>42545</xdr:rowOff>
    </xdr:to>
    <xdr:sp macro="" textlink="">
      <xdr:nvSpPr>
        <xdr:cNvPr id="481" name="楕円 480"/>
        <xdr:cNvSpPr/>
      </xdr:nvSpPr>
      <xdr:spPr>
        <a:xfrm>
          <a:off x="10426700" y="1657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90805</xdr:rowOff>
    </xdr:from>
    <xdr:ext cx="534670" cy="258445"/>
    <xdr:sp macro="" textlink="">
      <xdr:nvSpPr>
        <xdr:cNvPr id="482" name="土木費該当値テキスト"/>
        <xdr:cNvSpPr txBox="1"/>
      </xdr:nvSpPr>
      <xdr:spPr>
        <a:xfrm>
          <a:off x="10528300" y="165500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6350</xdr:rowOff>
    </xdr:from>
    <xdr:to xmlns:xdr="http://schemas.openxmlformats.org/drawingml/2006/spreadsheetDrawing">
      <xdr:col>50</xdr:col>
      <xdr:colOff>165100</xdr:colOff>
      <xdr:row>97</xdr:row>
      <xdr:rowOff>107315</xdr:rowOff>
    </xdr:to>
    <xdr:sp macro="" textlink="">
      <xdr:nvSpPr>
        <xdr:cNvPr id="483" name="楕円 482"/>
        <xdr:cNvSpPr/>
      </xdr:nvSpPr>
      <xdr:spPr>
        <a:xfrm>
          <a:off x="9588500" y="16637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98425</xdr:rowOff>
    </xdr:from>
    <xdr:ext cx="528955" cy="253365"/>
    <xdr:sp macro="" textlink="">
      <xdr:nvSpPr>
        <xdr:cNvPr id="484" name="テキスト ボックス 483"/>
        <xdr:cNvSpPr txBox="1"/>
      </xdr:nvSpPr>
      <xdr:spPr>
        <a:xfrm>
          <a:off x="9371965" y="167290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118745</xdr:rowOff>
    </xdr:from>
    <xdr:to xmlns:xdr="http://schemas.openxmlformats.org/drawingml/2006/spreadsheetDrawing">
      <xdr:col>46</xdr:col>
      <xdr:colOff>38100</xdr:colOff>
      <xdr:row>97</xdr:row>
      <xdr:rowOff>48895</xdr:rowOff>
    </xdr:to>
    <xdr:sp macro="" textlink="">
      <xdr:nvSpPr>
        <xdr:cNvPr id="485" name="楕円 484"/>
        <xdr:cNvSpPr/>
      </xdr:nvSpPr>
      <xdr:spPr>
        <a:xfrm>
          <a:off x="8699500" y="1657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40640</xdr:rowOff>
    </xdr:from>
    <xdr:ext cx="528955" cy="253365"/>
    <xdr:sp macro="" textlink="">
      <xdr:nvSpPr>
        <xdr:cNvPr id="486" name="テキスト ボックス 485"/>
        <xdr:cNvSpPr txBox="1"/>
      </xdr:nvSpPr>
      <xdr:spPr>
        <a:xfrm>
          <a:off x="8482965" y="166712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140335</xdr:rowOff>
    </xdr:from>
    <xdr:to xmlns:xdr="http://schemas.openxmlformats.org/drawingml/2006/spreadsheetDrawing">
      <xdr:col>41</xdr:col>
      <xdr:colOff>101600</xdr:colOff>
      <xdr:row>97</xdr:row>
      <xdr:rowOff>70485</xdr:rowOff>
    </xdr:to>
    <xdr:sp macro="" textlink="">
      <xdr:nvSpPr>
        <xdr:cNvPr id="487" name="楕円 486"/>
        <xdr:cNvSpPr/>
      </xdr:nvSpPr>
      <xdr:spPr>
        <a:xfrm>
          <a:off x="7810500" y="1659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61595</xdr:rowOff>
    </xdr:from>
    <xdr:ext cx="528955" cy="259080"/>
    <xdr:sp macro="" textlink="">
      <xdr:nvSpPr>
        <xdr:cNvPr id="488" name="テキスト ボックス 487"/>
        <xdr:cNvSpPr txBox="1"/>
      </xdr:nvSpPr>
      <xdr:spPr>
        <a:xfrm>
          <a:off x="7593965" y="166922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13970</xdr:rowOff>
    </xdr:from>
    <xdr:to xmlns:xdr="http://schemas.openxmlformats.org/drawingml/2006/spreadsheetDrawing">
      <xdr:col>36</xdr:col>
      <xdr:colOff>165100</xdr:colOff>
      <xdr:row>97</xdr:row>
      <xdr:rowOff>115570</xdr:rowOff>
    </xdr:to>
    <xdr:sp macro="" textlink="">
      <xdr:nvSpPr>
        <xdr:cNvPr id="489" name="楕円 488"/>
        <xdr:cNvSpPr/>
      </xdr:nvSpPr>
      <xdr:spPr>
        <a:xfrm>
          <a:off x="6921500" y="1664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106680</xdr:rowOff>
    </xdr:from>
    <xdr:ext cx="528955" cy="259080"/>
    <xdr:sp macro="" textlink="">
      <xdr:nvSpPr>
        <xdr:cNvPr id="490" name="テキスト ボックス 489"/>
        <xdr:cNvSpPr txBox="1"/>
      </xdr:nvSpPr>
      <xdr:spPr>
        <a:xfrm>
          <a:off x="6704965" y="167373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4170" cy="219710"/>
    <xdr:sp macro="" textlink="">
      <xdr:nvSpPr>
        <xdr:cNvPr id="499" name="テキスト ボックス 498"/>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0" name="直線コネクタ 499"/>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40</xdr:row>
      <xdr:rowOff>111760</xdr:rowOff>
    </xdr:from>
    <xdr:ext cx="243205" cy="253365"/>
    <xdr:sp macro="" textlink="">
      <xdr:nvSpPr>
        <xdr:cNvPr id="501" name="テキスト ボックス 500"/>
        <xdr:cNvSpPr txBox="1"/>
      </xdr:nvSpPr>
      <xdr:spPr>
        <a:xfrm>
          <a:off x="12197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502" name="直線コネクタ 501"/>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38</xdr:row>
      <xdr:rowOff>128270</xdr:rowOff>
    </xdr:from>
    <xdr:ext cx="531495" cy="259080"/>
    <xdr:sp macro="" textlink="">
      <xdr:nvSpPr>
        <xdr:cNvPr id="503" name="テキスト ボックス 502"/>
        <xdr:cNvSpPr txBox="1"/>
      </xdr:nvSpPr>
      <xdr:spPr>
        <a:xfrm>
          <a:off x="11914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504" name="直線コネクタ 503"/>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1495" cy="253365"/>
    <xdr:sp macro="" textlink="">
      <xdr:nvSpPr>
        <xdr:cNvPr id="505" name="テキスト ボックス 504"/>
        <xdr:cNvSpPr txBox="1"/>
      </xdr:nvSpPr>
      <xdr:spPr>
        <a:xfrm>
          <a:off x="11914505" y="6316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506" name="直線コネクタ 505"/>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9080"/>
    <xdr:sp macro="" textlink="">
      <xdr:nvSpPr>
        <xdr:cNvPr id="507" name="テキスト ボックス 506"/>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08" name="直線コネクタ 507"/>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6350</xdr:rowOff>
    </xdr:from>
    <xdr:ext cx="531495" cy="253365"/>
    <xdr:sp macro="" textlink="">
      <xdr:nvSpPr>
        <xdr:cNvPr id="509" name="テキスト ボックス 508"/>
        <xdr:cNvSpPr txBox="1"/>
      </xdr:nvSpPr>
      <xdr:spPr>
        <a:xfrm>
          <a:off x="11914505" y="5664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10" name="直線コネクタ 509"/>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1495" cy="258445"/>
    <xdr:sp macro="" textlink="">
      <xdr:nvSpPr>
        <xdr:cNvPr id="511" name="テキスト ボックス 510"/>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12" name="直線コネクタ 511"/>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38100</xdr:rowOff>
    </xdr:from>
    <xdr:ext cx="531495" cy="259080"/>
    <xdr:sp macro="" textlink="">
      <xdr:nvSpPr>
        <xdr:cNvPr id="513" name="テキスト ボックス 512"/>
        <xdr:cNvSpPr txBox="1"/>
      </xdr:nvSpPr>
      <xdr:spPr>
        <a:xfrm>
          <a:off x="11914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4" name="直線コネクタ 513"/>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3365"/>
    <xdr:sp macro="" textlink="">
      <xdr:nvSpPr>
        <xdr:cNvPr id="515" name="テキスト ボックス 514"/>
        <xdr:cNvSpPr txBox="1"/>
      </xdr:nvSpPr>
      <xdr:spPr>
        <a:xfrm>
          <a:off x="11914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27305</xdr:rowOff>
    </xdr:from>
    <xdr:to xmlns:xdr="http://schemas.openxmlformats.org/drawingml/2006/spreadsheetDrawing">
      <xdr:col>85</xdr:col>
      <xdr:colOff>126365</xdr:colOff>
      <xdr:row>39</xdr:row>
      <xdr:rowOff>58420</xdr:rowOff>
    </xdr:to>
    <xdr:cxnSp macro="">
      <xdr:nvCxnSpPr>
        <xdr:cNvPr id="517" name="直線コネクタ 516"/>
        <xdr:cNvCxnSpPr/>
      </xdr:nvCxnSpPr>
      <xdr:spPr>
        <a:xfrm flipV="1">
          <a:off x="16317595" y="5342255"/>
          <a:ext cx="1270" cy="1402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62230</xdr:rowOff>
    </xdr:from>
    <xdr:ext cx="534670" cy="259080"/>
    <xdr:sp macro="" textlink="">
      <xdr:nvSpPr>
        <xdr:cNvPr id="518" name="消防費最小値テキスト"/>
        <xdr:cNvSpPr txBox="1"/>
      </xdr:nvSpPr>
      <xdr:spPr>
        <a:xfrm>
          <a:off x="16370300" y="6748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58420</xdr:rowOff>
    </xdr:from>
    <xdr:to xmlns:xdr="http://schemas.openxmlformats.org/drawingml/2006/spreadsheetDrawing">
      <xdr:col>86</xdr:col>
      <xdr:colOff>25400</xdr:colOff>
      <xdr:row>39</xdr:row>
      <xdr:rowOff>58420</xdr:rowOff>
    </xdr:to>
    <xdr:cxnSp macro="">
      <xdr:nvCxnSpPr>
        <xdr:cNvPr id="519" name="直線コネクタ 518"/>
        <xdr:cNvCxnSpPr/>
      </xdr:nvCxnSpPr>
      <xdr:spPr>
        <a:xfrm>
          <a:off x="16230600" y="6744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145415</xdr:rowOff>
    </xdr:from>
    <xdr:ext cx="534670" cy="253365"/>
    <xdr:sp macro="" textlink="">
      <xdr:nvSpPr>
        <xdr:cNvPr id="520" name="消防費最大値テキスト"/>
        <xdr:cNvSpPr txBox="1"/>
      </xdr:nvSpPr>
      <xdr:spPr>
        <a:xfrm>
          <a:off x="16370300" y="51174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54,197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27305</xdr:rowOff>
    </xdr:from>
    <xdr:to xmlns:xdr="http://schemas.openxmlformats.org/drawingml/2006/spreadsheetDrawing">
      <xdr:col>86</xdr:col>
      <xdr:colOff>25400</xdr:colOff>
      <xdr:row>31</xdr:row>
      <xdr:rowOff>27305</xdr:rowOff>
    </xdr:to>
    <xdr:cxnSp macro="">
      <xdr:nvCxnSpPr>
        <xdr:cNvPr id="521" name="直線コネクタ 520"/>
        <xdr:cNvCxnSpPr/>
      </xdr:nvCxnSpPr>
      <xdr:spPr>
        <a:xfrm>
          <a:off x="16230600" y="5342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87630</xdr:rowOff>
    </xdr:from>
    <xdr:to xmlns:xdr="http://schemas.openxmlformats.org/drawingml/2006/spreadsheetDrawing">
      <xdr:col>85</xdr:col>
      <xdr:colOff>127000</xdr:colOff>
      <xdr:row>38</xdr:row>
      <xdr:rowOff>94615</xdr:rowOff>
    </xdr:to>
    <xdr:cxnSp macro="">
      <xdr:nvCxnSpPr>
        <xdr:cNvPr id="522" name="直線コネクタ 521"/>
        <xdr:cNvCxnSpPr/>
      </xdr:nvCxnSpPr>
      <xdr:spPr>
        <a:xfrm>
          <a:off x="15481300" y="6602730"/>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142240</xdr:rowOff>
    </xdr:from>
    <xdr:ext cx="534670" cy="259080"/>
    <xdr:sp macro="" textlink="">
      <xdr:nvSpPr>
        <xdr:cNvPr id="523" name="消防費平均値テキスト"/>
        <xdr:cNvSpPr txBox="1"/>
      </xdr:nvSpPr>
      <xdr:spPr>
        <a:xfrm>
          <a:off x="16370300" y="63144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18,309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119380</xdr:rowOff>
    </xdr:from>
    <xdr:to xmlns:xdr="http://schemas.openxmlformats.org/drawingml/2006/spreadsheetDrawing">
      <xdr:col>85</xdr:col>
      <xdr:colOff>177800</xdr:colOff>
      <xdr:row>38</xdr:row>
      <xdr:rowOff>49530</xdr:rowOff>
    </xdr:to>
    <xdr:sp macro="" textlink="">
      <xdr:nvSpPr>
        <xdr:cNvPr id="524" name="フローチャート: 判断 523"/>
        <xdr:cNvSpPr/>
      </xdr:nvSpPr>
      <xdr:spPr>
        <a:xfrm>
          <a:off x="162687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52705</xdr:rowOff>
    </xdr:from>
    <xdr:to xmlns:xdr="http://schemas.openxmlformats.org/drawingml/2006/spreadsheetDrawing">
      <xdr:col>81</xdr:col>
      <xdr:colOff>50800</xdr:colOff>
      <xdr:row>38</xdr:row>
      <xdr:rowOff>87630</xdr:rowOff>
    </xdr:to>
    <xdr:cxnSp macro="">
      <xdr:nvCxnSpPr>
        <xdr:cNvPr id="525" name="直線コネクタ 524"/>
        <xdr:cNvCxnSpPr/>
      </xdr:nvCxnSpPr>
      <xdr:spPr>
        <a:xfrm>
          <a:off x="14592300" y="6567805"/>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168275</xdr:rowOff>
    </xdr:from>
    <xdr:to xmlns:xdr="http://schemas.openxmlformats.org/drawingml/2006/spreadsheetDrawing">
      <xdr:col>81</xdr:col>
      <xdr:colOff>101600</xdr:colOff>
      <xdr:row>38</xdr:row>
      <xdr:rowOff>98425</xdr:rowOff>
    </xdr:to>
    <xdr:sp macro="" textlink="">
      <xdr:nvSpPr>
        <xdr:cNvPr id="526" name="フローチャート: 判断 525"/>
        <xdr:cNvSpPr/>
      </xdr:nvSpPr>
      <xdr:spPr>
        <a:xfrm>
          <a:off x="15430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114935</xdr:rowOff>
    </xdr:from>
    <xdr:ext cx="528955" cy="259080"/>
    <xdr:sp macro="" textlink="">
      <xdr:nvSpPr>
        <xdr:cNvPr id="527" name="テキスト ボックス 526"/>
        <xdr:cNvSpPr txBox="1"/>
      </xdr:nvSpPr>
      <xdr:spPr>
        <a:xfrm>
          <a:off x="15213965" y="62871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52705</xdr:rowOff>
    </xdr:from>
    <xdr:to xmlns:xdr="http://schemas.openxmlformats.org/drawingml/2006/spreadsheetDrawing">
      <xdr:col>76</xdr:col>
      <xdr:colOff>114300</xdr:colOff>
      <xdr:row>38</xdr:row>
      <xdr:rowOff>130810</xdr:rowOff>
    </xdr:to>
    <xdr:cxnSp macro="">
      <xdr:nvCxnSpPr>
        <xdr:cNvPr id="528" name="直線コネクタ 527"/>
        <xdr:cNvCxnSpPr/>
      </xdr:nvCxnSpPr>
      <xdr:spPr>
        <a:xfrm flipV="1">
          <a:off x="13703300" y="656780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4445</xdr:rowOff>
    </xdr:from>
    <xdr:to xmlns:xdr="http://schemas.openxmlformats.org/drawingml/2006/spreadsheetDrawing">
      <xdr:col>76</xdr:col>
      <xdr:colOff>165100</xdr:colOff>
      <xdr:row>38</xdr:row>
      <xdr:rowOff>106045</xdr:rowOff>
    </xdr:to>
    <xdr:sp macro="" textlink="">
      <xdr:nvSpPr>
        <xdr:cNvPr id="529" name="フローチャート: 判断 528"/>
        <xdr:cNvSpPr/>
      </xdr:nvSpPr>
      <xdr:spPr>
        <a:xfrm>
          <a:off x="145415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97790</xdr:rowOff>
    </xdr:from>
    <xdr:ext cx="528955" cy="253365"/>
    <xdr:sp macro="" textlink="">
      <xdr:nvSpPr>
        <xdr:cNvPr id="530" name="テキスト ボックス 529"/>
        <xdr:cNvSpPr txBox="1"/>
      </xdr:nvSpPr>
      <xdr:spPr>
        <a:xfrm>
          <a:off x="14324965" y="66128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130810</xdr:rowOff>
    </xdr:from>
    <xdr:to xmlns:xdr="http://schemas.openxmlformats.org/drawingml/2006/spreadsheetDrawing">
      <xdr:col>71</xdr:col>
      <xdr:colOff>177800</xdr:colOff>
      <xdr:row>38</xdr:row>
      <xdr:rowOff>153035</xdr:rowOff>
    </xdr:to>
    <xdr:cxnSp macro="">
      <xdr:nvCxnSpPr>
        <xdr:cNvPr id="531" name="直線コネクタ 530"/>
        <xdr:cNvCxnSpPr/>
      </xdr:nvCxnSpPr>
      <xdr:spPr>
        <a:xfrm flipV="1">
          <a:off x="12814300" y="6645910"/>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161925</xdr:rowOff>
    </xdr:from>
    <xdr:to xmlns:xdr="http://schemas.openxmlformats.org/drawingml/2006/spreadsheetDrawing">
      <xdr:col>72</xdr:col>
      <xdr:colOff>38100</xdr:colOff>
      <xdr:row>38</xdr:row>
      <xdr:rowOff>92075</xdr:rowOff>
    </xdr:to>
    <xdr:sp macro="" textlink="">
      <xdr:nvSpPr>
        <xdr:cNvPr id="532" name="フローチャート: 判断 531"/>
        <xdr:cNvSpPr/>
      </xdr:nvSpPr>
      <xdr:spPr>
        <a:xfrm>
          <a:off x="136525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109220</xdr:rowOff>
    </xdr:from>
    <xdr:ext cx="528955" cy="253365"/>
    <xdr:sp macro="" textlink="">
      <xdr:nvSpPr>
        <xdr:cNvPr id="533" name="テキスト ボックス 532"/>
        <xdr:cNvSpPr txBox="1"/>
      </xdr:nvSpPr>
      <xdr:spPr>
        <a:xfrm>
          <a:off x="13435965" y="62814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17,010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133985</xdr:rowOff>
    </xdr:from>
    <xdr:to xmlns:xdr="http://schemas.openxmlformats.org/drawingml/2006/spreadsheetDrawing">
      <xdr:col>67</xdr:col>
      <xdr:colOff>101600</xdr:colOff>
      <xdr:row>38</xdr:row>
      <xdr:rowOff>64135</xdr:rowOff>
    </xdr:to>
    <xdr:sp macro="" textlink="">
      <xdr:nvSpPr>
        <xdr:cNvPr id="534" name="フローチャート: 判断 533"/>
        <xdr:cNvSpPr/>
      </xdr:nvSpPr>
      <xdr:spPr>
        <a:xfrm>
          <a:off x="12763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80645</xdr:rowOff>
    </xdr:from>
    <xdr:ext cx="528955" cy="259080"/>
    <xdr:sp macro="" textlink="">
      <xdr:nvSpPr>
        <xdr:cNvPr id="535" name="テキスト ボックス 534"/>
        <xdr:cNvSpPr txBox="1"/>
      </xdr:nvSpPr>
      <xdr:spPr>
        <a:xfrm>
          <a:off x="12546965" y="62528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17,861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6" name="テキスト ボックス 535"/>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7" name="テキスト ボックス 536"/>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8" name="テキスト ボックス 537"/>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9" name="テキスト ボックス 538"/>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40" name="テキスト ボックス 539"/>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43815</xdr:rowOff>
    </xdr:from>
    <xdr:to xmlns:xdr="http://schemas.openxmlformats.org/drawingml/2006/spreadsheetDrawing">
      <xdr:col>85</xdr:col>
      <xdr:colOff>177800</xdr:colOff>
      <xdr:row>38</xdr:row>
      <xdr:rowOff>145415</xdr:rowOff>
    </xdr:to>
    <xdr:sp macro="" textlink="">
      <xdr:nvSpPr>
        <xdr:cNvPr id="541" name="楕円 540"/>
        <xdr:cNvSpPr/>
      </xdr:nvSpPr>
      <xdr:spPr>
        <a:xfrm>
          <a:off x="16268700" y="655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22225</xdr:rowOff>
    </xdr:from>
    <xdr:ext cx="534670" cy="258445"/>
    <xdr:sp macro="" textlink="">
      <xdr:nvSpPr>
        <xdr:cNvPr id="542" name="消防費該当値テキスト"/>
        <xdr:cNvSpPr txBox="1"/>
      </xdr:nvSpPr>
      <xdr:spPr>
        <a:xfrm>
          <a:off x="16370300" y="65373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15,383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36830</xdr:rowOff>
    </xdr:from>
    <xdr:to xmlns:xdr="http://schemas.openxmlformats.org/drawingml/2006/spreadsheetDrawing">
      <xdr:col>81</xdr:col>
      <xdr:colOff>101600</xdr:colOff>
      <xdr:row>38</xdr:row>
      <xdr:rowOff>138430</xdr:rowOff>
    </xdr:to>
    <xdr:sp macro="" textlink="">
      <xdr:nvSpPr>
        <xdr:cNvPr id="543" name="楕円 542"/>
        <xdr:cNvSpPr/>
      </xdr:nvSpPr>
      <xdr:spPr>
        <a:xfrm>
          <a:off x="15430500" y="655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129540</xdr:rowOff>
    </xdr:from>
    <xdr:ext cx="528955" cy="259080"/>
    <xdr:sp macro="" textlink="">
      <xdr:nvSpPr>
        <xdr:cNvPr id="544" name="テキスト ボックス 543"/>
        <xdr:cNvSpPr txBox="1"/>
      </xdr:nvSpPr>
      <xdr:spPr>
        <a:xfrm>
          <a:off x="15213965" y="66446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1905</xdr:rowOff>
    </xdr:from>
    <xdr:to xmlns:xdr="http://schemas.openxmlformats.org/drawingml/2006/spreadsheetDrawing">
      <xdr:col>76</xdr:col>
      <xdr:colOff>165100</xdr:colOff>
      <xdr:row>38</xdr:row>
      <xdr:rowOff>103505</xdr:rowOff>
    </xdr:to>
    <xdr:sp macro="" textlink="">
      <xdr:nvSpPr>
        <xdr:cNvPr id="545" name="楕円 544"/>
        <xdr:cNvSpPr/>
      </xdr:nvSpPr>
      <xdr:spPr>
        <a:xfrm>
          <a:off x="14541500" y="651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120650</xdr:rowOff>
    </xdr:from>
    <xdr:ext cx="528955" cy="253365"/>
    <xdr:sp macro="" textlink="">
      <xdr:nvSpPr>
        <xdr:cNvPr id="546" name="テキスト ボックス 545"/>
        <xdr:cNvSpPr txBox="1"/>
      </xdr:nvSpPr>
      <xdr:spPr>
        <a:xfrm>
          <a:off x="14324965" y="62928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80010</xdr:rowOff>
    </xdr:from>
    <xdr:to xmlns:xdr="http://schemas.openxmlformats.org/drawingml/2006/spreadsheetDrawing">
      <xdr:col>72</xdr:col>
      <xdr:colOff>38100</xdr:colOff>
      <xdr:row>39</xdr:row>
      <xdr:rowOff>10160</xdr:rowOff>
    </xdr:to>
    <xdr:sp macro="" textlink="">
      <xdr:nvSpPr>
        <xdr:cNvPr id="547" name="楕円 546"/>
        <xdr:cNvSpPr/>
      </xdr:nvSpPr>
      <xdr:spPr>
        <a:xfrm>
          <a:off x="13652500" y="659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39</xdr:row>
      <xdr:rowOff>1270</xdr:rowOff>
    </xdr:from>
    <xdr:ext cx="528955" cy="259080"/>
    <xdr:sp macro="" textlink="">
      <xdr:nvSpPr>
        <xdr:cNvPr id="548" name="テキスト ボックス 547"/>
        <xdr:cNvSpPr txBox="1"/>
      </xdr:nvSpPr>
      <xdr:spPr>
        <a:xfrm>
          <a:off x="13435965" y="66878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102235</xdr:rowOff>
    </xdr:from>
    <xdr:to xmlns:xdr="http://schemas.openxmlformats.org/drawingml/2006/spreadsheetDrawing">
      <xdr:col>67</xdr:col>
      <xdr:colOff>101600</xdr:colOff>
      <xdr:row>39</xdr:row>
      <xdr:rowOff>32385</xdr:rowOff>
    </xdr:to>
    <xdr:sp macro="" textlink="">
      <xdr:nvSpPr>
        <xdr:cNvPr id="549" name="楕円 548"/>
        <xdr:cNvSpPr/>
      </xdr:nvSpPr>
      <xdr:spPr>
        <a:xfrm>
          <a:off x="12763500" y="661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39</xdr:row>
      <xdr:rowOff>23495</xdr:rowOff>
    </xdr:from>
    <xdr:ext cx="528955" cy="259080"/>
    <xdr:sp macro="" textlink="">
      <xdr:nvSpPr>
        <xdr:cNvPr id="550" name="テキスト ボックス 549"/>
        <xdr:cNvSpPr txBox="1"/>
      </xdr:nvSpPr>
      <xdr:spPr>
        <a:xfrm>
          <a:off x="12546965" y="67100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4170" cy="219710"/>
    <xdr:sp macro="" textlink="">
      <xdr:nvSpPr>
        <xdr:cNvPr id="559" name="テキスト ボックス 558"/>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60" name="直線コネクタ 559"/>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58</xdr:row>
      <xdr:rowOff>139700</xdr:rowOff>
    </xdr:from>
    <xdr:to xmlns:xdr="http://schemas.openxmlformats.org/drawingml/2006/spreadsheetDrawing">
      <xdr:col>89</xdr:col>
      <xdr:colOff>177800</xdr:colOff>
      <xdr:row>58</xdr:row>
      <xdr:rowOff>139700</xdr:rowOff>
    </xdr:to>
    <xdr:cxnSp macro="">
      <xdr:nvCxnSpPr>
        <xdr:cNvPr id="561" name="直線コネクタ 560"/>
        <xdr:cNvCxnSpPr/>
      </xdr:nvCxnSpPr>
      <xdr:spPr>
        <a:xfrm>
          <a:off x="12446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57</xdr:row>
      <xdr:rowOff>168910</xdr:rowOff>
    </xdr:from>
    <xdr:ext cx="243205" cy="253365"/>
    <xdr:sp macro="" textlink="">
      <xdr:nvSpPr>
        <xdr:cNvPr id="562" name="テキスト ボックス 561"/>
        <xdr:cNvSpPr txBox="1"/>
      </xdr:nvSpPr>
      <xdr:spPr>
        <a:xfrm>
          <a:off x="12197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25400</xdr:rowOff>
    </xdr:from>
    <xdr:to xmlns:xdr="http://schemas.openxmlformats.org/drawingml/2006/spreadsheetDrawing">
      <xdr:col>89</xdr:col>
      <xdr:colOff>177800</xdr:colOff>
      <xdr:row>56</xdr:row>
      <xdr:rowOff>25400</xdr:rowOff>
    </xdr:to>
    <xdr:cxnSp macro="">
      <xdr:nvCxnSpPr>
        <xdr:cNvPr id="563" name="直線コネクタ 562"/>
        <xdr:cNvCxnSpPr/>
      </xdr:nvCxnSpPr>
      <xdr:spPr>
        <a:xfrm>
          <a:off x="12446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55</xdr:row>
      <xdr:rowOff>54610</xdr:rowOff>
    </xdr:from>
    <xdr:ext cx="589915" cy="253365"/>
    <xdr:sp macro="" textlink="">
      <xdr:nvSpPr>
        <xdr:cNvPr id="564" name="テキスト ボックス 563"/>
        <xdr:cNvSpPr txBox="1"/>
      </xdr:nvSpPr>
      <xdr:spPr>
        <a:xfrm>
          <a:off x="11850370" y="9484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82550</xdr:rowOff>
    </xdr:from>
    <xdr:to xmlns:xdr="http://schemas.openxmlformats.org/drawingml/2006/spreadsheetDrawing">
      <xdr:col>89</xdr:col>
      <xdr:colOff>177800</xdr:colOff>
      <xdr:row>53</xdr:row>
      <xdr:rowOff>82550</xdr:rowOff>
    </xdr:to>
    <xdr:cxnSp macro="">
      <xdr:nvCxnSpPr>
        <xdr:cNvPr id="565" name="直線コネクタ 564"/>
        <xdr:cNvCxnSpPr/>
      </xdr:nvCxnSpPr>
      <xdr:spPr>
        <a:xfrm>
          <a:off x="12446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52</xdr:row>
      <xdr:rowOff>111760</xdr:rowOff>
    </xdr:from>
    <xdr:ext cx="589915" cy="253365"/>
    <xdr:sp macro="" textlink="">
      <xdr:nvSpPr>
        <xdr:cNvPr id="566" name="テキスト ボックス 565"/>
        <xdr:cNvSpPr txBox="1"/>
      </xdr:nvSpPr>
      <xdr:spPr>
        <a:xfrm>
          <a:off x="11850370" y="9027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139700</xdr:rowOff>
    </xdr:from>
    <xdr:to xmlns:xdr="http://schemas.openxmlformats.org/drawingml/2006/spreadsheetDrawing">
      <xdr:col>89</xdr:col>
      <xdr:colOff>177800</xdr:colOff>
      <xdr:row>50</xdr:row>
      <xdr:rowOff>139700</xdr:rowOff>
    </xdr:to>
    <xdr:cxnSp macro="">
      <xdr:nvCxnSpPr>
        <xdr:cNvPr id="567" name="直線コネクタ 566"/>
        <xdr:cNvCxnSpPr/>
      </xdr:nvCxnSpPr>
      <xdr:spPr>
        <a:xfrm>
          <a:off x="12446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168910</xdr:rowOff>
    </xdr:from>
    <xdr:ext cx="589915" cy="253365"/>
    <xdr:sp macro="" textlink="">
      <xdr:nvSpPr>
        <xdr:cNvPr id="568" name="テキスト ボックス 567"/>
        <xdr:cNvSpPr txBox="1"/>
      </xdr:nvSpPr>
      <xdr:spPr>
        <a:xfrm>
          <a:off x="11850370" y="8569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9" name="直線コネクタ 56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89915" cy="253365"/>
    <xdr:sp macro="" textlink="">
      <xdr:nvSpPr>
        <xdr:cNvPr id="570" name="テキスト ボックス 569"/>
        <xdr:cNvSpPr txBox="1"/>
      </xdr:nvSpPr>
      <xdr:spPr>
        <a:xfrm>
          <a:off x="11850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52</xdr:row>
      <xdr:rowOff>7620</xdr:rowOff>
    </xdr:from>
    <xdr:to xmlns:xdr="http://schemas.openxmlformats.org/drawingml/2006/spreadsheetDrawing">
      <xdr:col>85</xdr:col>
      <xdr:colOff>126365</xdr:colOff>
      <xdr:row>58</xdr:row>
      <xdr:rowOff>4445</xdr:rowOff>
    </xdr:to>
    <xdr:cxnSp macro="">
      <xdr:nvCxnSpPr>
        <xdr:cNvPr id="572" name="直線コネクタ 571"/>
        <xdr:cNvCxnSpPr/>
      </xdr:nvCxnSpPr>
      <xdr:spPr>
        <a:xfrm flipV="1">
          <a:off x="16317595" y="8923020"/>
          <a:ext cx="1270" cy="1025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8255</xdr:rowOff>
    </xdr:from>
    <xdr:ext cx="534670" cy="253365"/>
    <xdr:sp macro="" textlink="">
      <xdr:nvSpPr>
        <xdr:cNvPr id="573" name="教育費最小値テキスト"/>
        <xdr:cNvSpPr txBox="1"/>
      </xdr:nvSpPr>
      <xdr:spPr>
        <a:xfrm>
          <a:off x="16370300" y="99523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29,565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4445</xdr:rowOff>
    </xdr:from>
    <xdr:to xmlns:xdr="http://schemas.openxmlformats.org/drawingml/2006/spreadsheetDrawing">
      <xdr:col>86</xdr:col>
      <xdr:colOff>25400</xdr:colOff>
      <xdr:row>58</xdr:row>
      <xdr:rowOff>4445</xdr:rowOff>
    </xdr:to>
    <xdr:cxnSp macro="">
      <xdr:nvCxnSpPr>
        <xdr:cNvPr id="574" name="直線コネクタ 573"/>
        <xdr:cNvCxnSpPr/>
      </xdr:nvCxnSpPr>
      <xdr:spPr>
        <a:xfrm>
          <a:off x="16230600" y="9948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50</xdr:row>
      <xdr:rowOff>125730</xdr:rowOff>
    </xdr:from>
    <xdr:ext cx="598805" cy="259080"/>
    <xdr:sp macro="" textlink="">
      <xdr:nvSpPr>
        <xdr:cNvPr id="575" name="教育費最大値テキスト"/>
        <xdr:cNvSpPr txBox="1"/>
      </xdr:nvSpPr>
      <xdr:spPr>
        <a:xfrm>
          <a:off x="16370300" y="86982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253,892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52</xdr:row>
      <xdr:rowOff>7620</xdr:rowOff>
    </xdr:from>
    <xdr:to xmlns:xdr="http://schemas.openxmlformats.org/drawingml/2006/spreadsheetDrawing">
      <xdr:col>86</xdr:col>
      <xdr:colOff>25400</xdr:colOff>
      <xdr:row>52</xdr:row>
      <xdr:rowOff>7620</xdr:rowOff>
    </xdr:to>
    <xdr:cxnSp macro="">
      <xdr:nvCxnSpPr>
        <xdr:cNvPr id="576" name="直線コネクタ 575"/>
        <xdr:cNvCxnSpPr/>
      </xdr:nvCxnSpPr>
      <xdr:spPr>
        <a:xfrm>
          <a:off x="16230600" y="8923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114300</xdr:rowOff>
    </xdr:from>
    <xdr:to xmlns:xdr="http://schemas.openxmlformats.org/drawingml/2006/spreadsheetDrawing">
      <xdr:col>85</xdr:col>
      <xdr:colOff>127000</xdr:colOff>
      <xdr:row>57</xdr:row>
      <xdr:rowOff>135255</xdr:rowOff>
    </xdr:to>
    <xdr:cxnSp macro="">
      <xdr:nvCxnSpPr>
        <xdr:cNvPr id="577" name="直線コネクタ 576"/>
        <xdr:cNvCxnSpPr/>
      </xdr:nvCxnSpPr>
      <xdr:spPr>
        <a:xfrm flipV="1">
          <a:off x="15481300" y="9886950"/>
          <a:ext cx="8382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56</xdr:row>
      <xdr:rowOff>8255</xdr:rowOff>
    </xdr:from>
    <xdr:ext cx="534670" cy="253365"/>
    <xdr:sp macro="" textlink="">
      <xdr:nvSpPr>
        <xdr:cNvPr id="578" name="教育費平均値テキスト"/>
        <xdr:cNvSpPr txBox="1"/>
      </xdr:nvSpPr>
      <xdr:spPr>
        <a:xfrm>
          <a:off x="16370300" y="960945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156845</xdr:rowOff>
    </xdr:from>
    <xdr:to xmlns:xdr="http://schemas.openxmlformats.org/drawingml/2006/spreadsheetDrawing">
      <xdr:col>85</xdr:col>
      <xdr:colOff>177800</xdr:colOff>
      <xdr:row>57</xdr:row>
      <xdr:rowOff>86995</xdr:rowOff>
    </xdr:to>
    <xdr:sp macro="" textlink="">
      <xdr:nvSpPr>
        <xdr:cNvPr id="579" name="フローチャート: 判断 578"/>
        <xdr:cNvSpPr/>
      </xdr:nvSpPr>
      <xdr:spPr>
        <a:xfrm>
          <a:off x="16268700" y="975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135255</xdr:rowOff>
    </xdr:from>
    <xdr:to xmlns:xdr="http://schemas.openxmlformats.org/drawingml/2006/spreadsheetDrawing">
      <xdr:col>81</xdr:col>
      <xdr:colOff>50800</xdr:colOff>
      <xdr:row>57</xdr:row>
      <xdr:rowOff>145415</xdr:rowOff>
    </xdr:to>
    <xdr:cxnSp macro="">
      <xdr:nvCxnSpPr>
        <xdr:cNvPr id="580" name="直線コネクタ 579"/>
        <xdr:cNvCxnSpPr/>
      </xdr:nvCxnSpPr>
      <xdr:spPr>
        <a:xfrm flipV="1">
          <a:off x="14592300" y="990790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8890</xdr:rowOff>
    </xdr:from>
    <xdr:to xmlns:xdr="http://schemas.openxmlformats.org/drawingml/2006/spreadsheetDrawing">
      <xdr:col>81</xdr:col>
      <xdr:colOff>101600</xdr:colOff>
      <xdr:row>57</xdr:row>
      <xdr:rowOff>110490</xdr:rowOff>
    </xdr:to>
    <xdr:sp macro="" textlink="">
      <xdr:nvSpPr>
        <xdr:cNvPr id="581" name="フローチャート: 判断 580"/>
        <xdr:cNvSpPr/>
      </xdr:nvSpPr>
      <xdr:spPr>
        <a:xfrm>
          <a:off x="15430500" y="978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127000</xdr:rowOff>
    </xdr:from>
    <xdr:ext cx="528955" cy="259080"/>
    <xdr:sp macro="" textlink="">
      <xdr:nvSpPr>
        <xdr:cNvPr id="582" name="テキスト ボックス 581"/>
        <xdr:cNvSpPr txBox="1"/>
      </xdr:nvSpPr>
      <xdr:spPr>
        <a:xfrm>
          <a:off x="15213965" y="95567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57</xdr:row>
      <xdr:rowOff>107315</xdr:rowOff>
    </xdr:from>
    <xdr:to xmlns:xdr="http://schemas.openxmlformats.org/drawingml/2006/spreadsheetDrawing">
      <xdr:col>76</xdr:col>
      <xdr:colOff>114300</xdr:colOff>
      <xdr:row>57</xdr:row>
      <xdr:rowOff>145415</xdr:rowOff>
    </xdr:to>
    <xdr:cxnSp macro="">
      <xdr:nvCxnSpPr>
        <xdr:cNvPr id="583" name="直線コネクタ 582"/>
        <xdr:cNvCxnSpPr/>
      </xdr:nvCxnSpPr>
      <xdr:spPr>
        <a:xfrm>
          <a:off x="13703300" y="9879965"/>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29845</xdr:rowOff>
    </xdr:from>
    <xdr:to xmlns:xdr="http://schemas.openxmlformats.org/drawingml/2006/spreadsheetDrawing">
      <xdr:col>76</xdr:col>
      <xdr:colOff>165100</xdr:colOff>
      <xdr:row>57</xdr:row>
      <xdr:rowOff>132080</xdr:rowOff>
    </xdr:to>
    <xdr:sp macro="" textlink="">
      <xdr:nvSpPr>
        <xdr:cNvPr id="584" name="フローチャート: 判断 583"/>
        <xdr:cNvSpPr/>
      </xdr:nvSpPr>
      <xdr:spPr>
        <a:xfrm>
          <a:off x="14541500" y="9802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147955</xdr:rowOff>
    </xdr:from>
    <xdr:ext cx="528955" cy="258445"/>
    <xdr:sp macro="" textlink="">
      <xdr:nvSpPr>
        <xdr:cNvPr id="585" name="テキスト ボックス 584"/>
        <xdr:cNvSpPr txBox="1"/>
      </xdr:nvSpPr>
      <xdr:spPr>
        <a:xfrm>
          <a:off x="14324965" y="957770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50,358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107315</xdr:rowOff>
    </xdr:from>
    <xdr:to xmlns:xdr="http://schemas.openxmlformats.org/drawingml/2006/spreadsheetDrawing">
      <xdr:col>71</xdr:col>
      <xdr:colOff>177800</xdr:colOff>
      <xdr:row>57</xdr:row>
      <xdr:rowOff>151130</xdr:rowOff>
    </xdr:to>
    <xdr:cxnSp macro="">
      <xdr:nvCxnSpPr>
        <xdr:cNvPr id="586" name="直線コネクタ 585"/>
        <xdr:cNvCxnSpPr/>
      </xdr:nvCxnSpPr>
      <xdr:spPr>
        <a:xfrm flipV="1">
          <a:off x="12814300" y="987996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33655</xdr:rowOff>
    </xdr:from>
    <xdr:to xmlns:xdr="http://schemas.openxmlformats.org/drawingml/2006/spreadsheetDrawing">
      <xdr:col>72</xdr:col>
      <xdr:colOff>38100</xdr:colOff>
      <xdr:row>57</xdr:row>
      <xdr:rowOff>135255</xdr:rowOff>
    </xdr:to>
    <xdr:sp macro="" textlink="">
      <xdr:nvSpPr>
        <xdr:cNvPr id="587" name="フローチャート: 判断 586"/>
        <xdr:cNvSpPr/>
      </xdr:nvSpPr>
      <xdr:spPr>
        <a:xfrm>
          <a:off x="13652500" y="980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55</xdr:row>
      <xdr:rowOff>151765</xdr:rowOff>
    </xdr:from>
    <xdr:ext cx="528955" cy="259080"/>
    <xdr:sp macro="" textlink="">
      <xdr:nvSpPr>
        <xdr:cNvPr id="588" name="テキスト ボックス 587"/>
        <xdr:cNvSpPr txBox="1"/>
      </xdr:nvSpPr>
      <xdr:spPr>
        <a:xfrm>
          <a:off x="13435965" y="95815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1270</xdr:rowOff>
    </xdr:from>
    <xdr:to xmlns:xdr="http://schemas.openxmlformats.org/drawingml/2006/spreadsheetDrawing">
      <xdr:col>67</xdr:col>
      <xdr:colOff>101600</xdr:colOff>
      <xdr:row>57</xdr:row>
      <xdr:rowOff>102870</xdr:rowOff>
    </xdr:to>
    <xdr:sp macro="" textlink="">
      <xdr:nvSpPr>
        <xdr:cNvPr id="589" name="フローチャート: 判断 588"/>
        <xdr:cNvSpPr/>
      </xdr:nvSpPr>
      <xdr:spPr>
        <a:xfrm>
          <a:off x="12763500" y="9773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119380</xdr:rowOff>
    </xdr:from>
    <xdr:ext cx="528955" cy="259080"/>
    <xdr:sp macro="" textlink="">
      <xdr:nvSpPr>
        <xdr:cNvPr id="590" name="テキスト ボックス 589"/>
        <xdr:cNvSpPr txBox="1"/>
      </xdr:nvSpPr>
      <xdr:spPr>
        <a:xfrm>
          <a:off x="12546965" y="9549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56,664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2" name="テキスト ボックス 59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3" name="テキスト ボックス 59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4" name="テキスト ボックス 59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5" name="テキスト ボックス 59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63500</xdr:rowOff>
    </xdr:from>
    <xdr:to xmlns:xdr="http://schemas.openxmlformats.org/drawingml/2006/spreadsheetDrawing">
      <xdr:col>85</xdr:col>
      <xdr:colOff>177800</xdr:colOff>
      <xdr:row>57</xdr:row>
      <xdr:rowOff>165100</xdr:rowOff>
    </xdr:to>
    <xdr:sp macro="" textlink="">
      <xdr:nvSpPr>
        <xdr:cNvPr id="596" name="楕円 595"/>
        <xdr:cNvSpPr/>
      </xdr:nvSpPr>
      <xdr:spPr>
        <a:xfrm>
          <a:off x="16268700" y="983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56</xdr:row>
      <xdr:rowOff>149860</xdr:rowOff>
    </xdr:from>
    <xdr:ext cx="534670" cy="259080"/>
    <xdr:sp macro="" textlink="">
      <xdr:nvSpPr>
        <xdr:cNvPr id="597" name="教育費該当値テキスト"/>
        <xdr:cNvSpPr txBox="1"/>
      </xdr:nvSpPr>
      <xdr:spPr>
        <a:xfrm>
          <a:off x="16370300" y="97510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84455</xdr:rowOff>
    </xdr:from>
    <xdr:to xmlns:xdr="http://schemas.openxmlformats.org/drawingml/2006/spreadsheetDrawing">
      <xdr:col>81</xdr:col>
      <xdr:colOff>101600</xdr:colOff>
      <xdr:row>58</xdr:row>
      <xdr:rowOff>14605</xdr:rowOff>
    </xdr:to>
    <xdr:sp macro="" textlink="">
      <xdr:nvSpPr>
        <xdr:cNvPr id="598" name="楕円 597"/>
        <xdr:cNvSpPr/>
      </xdr:nvSpPr>
      <xdr:spPr>
        <a:xfrm>
          <a:off x="154305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58</xdr:row>
      <xdr:rowOff>6350</xdr:rowOff>
    </xdr:from>
    <xdr:ext cx="528955" cy="253365"/>
    <xdr:sp macro="" textlink="">
      <xdr:nvSpPr>
        <xdr:cNvPr id="599" name="テキスト ボックス 598"/>
        <xdr:cNvSpPr txBox="1"/>
      </xdr:nvSpPr>
      <xdr:spPr>
        <a:xfrm>
          <a:off x="15213965" y="99504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94615</xdr:rowOff>
    </xdr:from>
    <xdr:to xmlns:xdr="http://schemas.openxmlformats.org/drawingml/2006/spreadsheetDrawing">
      <xdr:col>76</xdr:col>
      <xdr:colOff>165100</xdr:colOff>
      <xdr:row>58</xdr:row>
      <xdr:rowOff>24765</xdr:rowOff>
    </xdr:to>
    <xdr:sp macro="" textlink="">
      <xdr:nvSpPr>
        <xdr:cNvPr id="600" name="楕円 599"/>
        <xdr:cNvSpPr/>
      </xdr:nvSpPr>
      <xdr:spPr>
        <a:xfrm>
          <a:off x="14541500" y="986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15875</xdr:rowOff>
    </xdr:from>
    <xdr:ext cx="528955" cy="259080"/>
    <xdr:sp macro="" textlink="">
      <xdr:nvSpPr>
        <xdr:cNvPr id="601" name="テキスト ボックス 600"/>
        <xdr:cNvSpPr txBox="1"/>
      </xdr:nvSpPr>
      <xdr:spPr>
        <a:xfrm>
          <a:off x="14324965" y="99599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56515</xdr:rowOff>
    </xdr:from>
    <xdr:to xmlns:xdr="http://schemas.openxmlformats.org/drawingml/2006/spreadsheetDrawing">
      <xdr:col>72</xdr:col>
      <xdr:colOff>38100</xdr:colOff>
      <xdr:row>57</xdr:row>
      <xdr:rowOff>158115</xdr:rowOff>
    </xdr:to>
    <xdr:sp macro="" textlink="">
      <xdr:nvSpPr>
        <xdr:cNvPr id="602" name="楕円 601"/>
        <xdr:cNvSpPr/>
      </xdr:nvSpPr>
      <xdr:spPr>
        <a:xfrm>
          <a:off x="13652500" y="982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149225</xdr:rowOff>
    </xdr:from>
    <xdr:ext cx="528955" cy="259080"/>
    <xdr:sp macro="" textlink="">
      <xdr:nvSpPr>
        <xdr:cNvPr id="603" name="テキスト ボックス 602"/>
        <xdr:cNvSpPr txBox="1"/>
      </xdr:nvSpPr>
      <xdr:spPr>
        <a:xfrm>
          <a:off x="13435965" y="99218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100330</xdr:rowOff>
    </xdr:from>
    <xdr:to xmlns:xdr="http://schemas.openxmlformats.org/drawingml/2006/spreadsheetDrawing">
      <xdr:col>67</xdr:col>
      <xdr:colOff>101600</xdr:colOff>
      <xdr:row>58</xdr:row>
      <xdr:rowOff>30480</xdr:rowOff>
    </xdr:to>
    <xdr:sp macro="" textlink="">
      <xdr:nvSpPr>
        <xdr:cNvPr id="604" name="楕円 603"/>
        <xdr:cNvSpPr/>
      </xdr:nvSpPr>
      <xdr:spPr>
        <a:xfrm>
          <a:off x="12763500" y="9872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21590</xdr:rowOff>
    </xdr:from>
    <xdr:ext cx="528955" cy="259080"/>
    <xdr:sp macro="" textlink="">
      <xdr:nvSpPr>
        <xdr:cNvPr id="605" name="テキスト ボックス 604"/>
        <xdr:cNvSpPr txBox="1"/>
      </xdr:nvSpPr>
      <xdr:spPr>
        <a:xfrm>
          <a:off x="12546965" y="99656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4170" cy="219710"/>
    <xdr:sp macro="" textlink="">
      <xdr:nvSpPr>
        <xdr:cNvPr id="614" name="テキスト ボックス 613"/>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5" name="直線コネクタ 61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16" name="直線コネクタ 615"/>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3205" cy="253365"/>
    <xdr:sp macro="" textlink="">
      <xdr:nvSpPr>
        <xdr:cNvPr id="617" name="テキスト ボックス 616"/>
        <xdr:cNvSpPr txBox="1"/>
      </xdr:nvSpPr>
      <xdr:spPr>
        <a:xfrm>
          <a:off x="12197080" y="13370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8" name="直線コネクタ 617"/>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3365"/>
    <xdr:sp macro="" textlink="">
      <xdr:nvSpPr>
        <xdr:cNvPr id="619" name="テキスト ボックス 618"/>
        <xdr:cNvSpPr txBox="1"/>
      </xdr:nvSpPr>
      <xdr:spPr>
        <a:xfrm>
          <a:off x="11914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20" name="直線コネクタ 619"/>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111760</xdr:rowOff>
    </xdr:from>
    <xdr:ext cx="531495" cy="253365"/>
    <xdr:sp macro="" textlink="">
      <xdr:nvSpPr>
        <xdr:cNvPr id="621" name="テキスト ボックス 620"/>
        <xdr:cNvSpPr txBox="1"/>
      </xdr:nvSpPr>
      <xdr:spPr>
        <a:xfrm>
          <a:off x="11914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22" name="直線コネクタ 621"/>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168910</xdr:rowOff>
    </xdr:from>
    <xdr:ext cx="531495" cy="253365"/>
    <xdr:sp macro="" textlink="">
      <xdr:nvSpPr>
        <xdr:cNvPr id="623" name="テキスト ボックス 622"/>
        <xdr:cNvSpPr txBox="1"/>
      </xdr:nvSpPr>
      <xdr:spPr>
        <a:xfrm>
          <a:off x="11914505" y="11998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4" name="直線コネクタ 623"/>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1495" cy="253365"/>
    <xdr:sp macro="" textlink="">
      <xdr:nvSpPr>
        <xdr:cNvPr id="625" name="テキスト ボックス 624"/>
        <xdr:cNvSpPr txBox="1"/>
      </xdr:nvSpPr>
      <xdr:spPr>
        <a:xfrm>
          <a:off x="11914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13335</xdr:rowOff>
    </xdr:from>
    <xdr:to xmlns:xdr="http://schemas.openxmlformats.org/drawingml/2006/spreadsheetDrawing">
      <xdr:col>85</xdr:col>
      <xdr:colOff>126365</xdr:colOff>
      <xdr:row>78</xdr:row>
      <xdr:rowOff>139700</xdr:rowOff>
    </xdr:to>
    <xdr:cxnSp macro="">
      <xdr:nvCxnSpPr>
        <xdr:cNvPr id="627" name="直線コネクタ 626"/>
        <xdr:cNvCxnSpPr/>
      </xdr:nvCxnSpPr>
      <xdr:spPr>
        <a:xfrm flipV="1">
          <a:off x="16317595" y="12357735"/>
          <a:ext cx="127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159385</xdr:rowOff>
    </xdr:from>
    <xdr:ext cx="249555" cy="258445"/>
    <xdr:sp macro="" textlink="">
      <xdr:nvSpPr>
        <xdr:cNvPr id="628" name="災害復旧費最小値テキスト"/>
        <xdr:cNvSpPr txBox="1"/>
      </xdr:nvSpPr>
      <xdr:spPr>
        <a:xfrm>
          <a:off x="16370300" y="13532485"/>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139700</xdr:rowOff>
    </xdr:from>
    <xdr:to xmlns:xdr="http://schemas.openxmlformats.org/drawingml/2006/spreadsheetDrawing">
      <xdr:col>86</xdr:col>
      <xdr:colOff>25400</xdr:colOff>
      <xdr:row>78</xdr:row>
      <xdr:rowOff>139700</xdr:rowOff>
    </xdr:to>
    <xdr:cxnSp macro="">
      <xdr:nvCxnSpPr>
        <xdr:cNvPr id="629" name="直線コネクタ 628"/>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132080</xdr:rowOff>
    </xdr:from>
    <xdr:ext cx="534670" cy="253365"/>
    <xdr:sp macro="" textlink="">
      <xdr:nvSpPr>
        <xdr:cNvPr id="630" name="災害復旧費最大値テキスト"/>
        <xdr:cNvSpPr txBox="1"/>
      </xdr:nvSpPr>
      <xdr:spPr>
        <a:xfrm>
          <a:off x="16370300" y="121335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50,518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72</xdr:row>
      <xdr:rowOff>13335</xdr:rowOff>
    </xdr:from>
    <xdr:to xmlns:xdr="http://schemas.openxmlformats.org/drawingml/2006/spreadsheetDrawing">
      <xdr:col>86</xdr:col>
      <xdr:colOff>25400</xdr:colOff>
      <xdr:row>72</xdr:row>
      <xdr:rowOff>13335</xdr:rowOff>
    </xdr:to>
    <xdr:cxnSp macro="">
      <xdr:nvCxnSpPr>
        <xdr:cNvPr id="631" name="直線コネクタ 630"/>
        <xdr:cNvCxnSpPr/>
      </xdr:nvCxnSpPr>
      <xdr:spPr>
        <a:xfrm>
          <a:off x="16230600" y="12357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139700</xdr:rowOff>
    </xdr:from>
    <xdr:to xmlns:xdr="http://schemas.openxmlformats.org/drawingml/2006/spreadsheetDrawing">
      <xdr:col>85</xdr:col>
      <xdr:colOff>127000</xdr:colOff>
      <xdr:row>78</xdr:row>
      <xdr:rowOff>139700</xdr:rowOff>
    </xdr:to>
    <xdr:cxnSp macro="">
      <xdr:nvCxnSpPr>
        <xdr:cNvPr id="632" name="直線コネクタ 631"/>
        <xdr:cNvCxnSpPr/>
      </xdr:nvCxnSpPr>
      <xdr:spPr>
        <a:xfrm>
          <a:off x="15481300" y="13512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76835</xdr:rowOff>
    </xdr:from>
    <xdr:ext cx="469900" cy="253365"/>
    <xdr:sp macro="" textlink="">
      <xdr:nvSpPr>
        <xdr:cNvPr id="633" name="災害復旧費平均値テキスト"/>
        <xdr:cNvSpPr txBox="1"/>
      </xdr:nvSpPr>
      <xdr:spPr>
        <a:xfrm>
          <a:off x="16370300" y="1327848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53975</xdr:rowOff>
    </xdr:from>
    <xdr:to xmlns:xdr="http://schemas.openxmlformats.org/drawingml/2006/spreadsheetDrawing">
      <xdr:col>85</xdr:col>
      <xdr:colOff>177800</xdr:colOff>
      <xdr:row>78</xdr:row>
      <xdr:rowOff>155575</xdr:rowOff>
    </xdr:to>
    <xdr:sp macro="" textlink="">
      <xdr:nvSpPr>
        <xdr:cNvPr id="634" name="フローチャート: 判断 633"/>
        <xdr:cNvSpPr/>
      </xdr:nvSpPr>
      <xdr:spPr>
        <a:xfrm>
          <a:off x="16268700" y="13427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139700</xdr:rowOff>
    </xdr:from>
    <xdr:to xmlns:xdr="http://schemas.openxmlformats.org/drawingml/2006/spreadsheetDrawing">
      <xdr:col>81</xdr:col>
      <xdr:colOff>50800</xdr:colOff>
      <xdr:row>78</xdr:row>
      <xdr:rowOff>139700</xdr:rowOff>
    </xdr:to>
    <xdr:cxnSp macro="">
      <xdr:nvCxnSpPr>
        <xdr:cNvPr id="635" name="直線コネクタ 634"/>
        <xdr:cNvCxnSpPr/>
      </xdr:nvCxnSpPr>
      <xdr:spPr>
        <a:xfrm>
          <a:off x="14592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64770</xdr:rowOff>
    </xdr:from>
    <xdr:to xmlns:xdr="http://schemas.openxmlformats.org/drawingml/2006/spreadsheetDrawing">
      <xdr:col>81</xdr:col>
      <xdr:colOff>101600</xdr:colOff>
      <xdr:row>78</xdr:row>
      <xdr:rowOff>166370</xdr:rowOff>
    </xdr:to>
    <xdr:sp macro="" textlink="">
      <xdr:nvSpPr>
        <xdr:cNvPr id="636" name="フローチャート: 判断 635"/>
        <xdr:cNvSpPr/>
      </xdr:nvSpPr>
      <xdr:spPr>
        <a:xfrm>
          <a:off x="15430500" y="13437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77</xdr:row>
      <xdr:rowOff>11430</xdr:rowOff>
    </xdr:from>
    <xdr:ext cx="464185" cy="259080"/>
    <xdr:sp macro="" textlink="">
      <xdr:nvSpPr>
        <xdr:cNvPr id="637" name="テキスト ボックス 636"/>
        <xdr:cNvSpPr txBox="1"/>
      </xdr:nvSpPr>
      <xdr:spPr>
        <a:xfrm>
          <a:off x="15246350" y="1321308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139700</xdr:rowOff>
    </xdr:from>
    <xdr:to xmlns:xdr="http://schemas.openxmlformats.org/drawingml/2006/spreadsheetDrawing">
      <xdr:col>76</xdr:col>
      <xdr:colOff>114300</xdr:colOff>
      <xdr:row>78</xdr:row>
      <xdr:rowOff>139700</xdr:rowOff>
    </xdr:to>
    <xdr:cxnSp macro="">
      <xdr:nvCxnSpPr>
        <xdr:cNvPr id="638" name="直線コネクタ 637"/>
        <xdr:cNvCxnSpPr/>
      </xdr:nvCxnSpPr>
      <xdr:spPr>
        <a:xfrm>
          <a:off x="13703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48895</xdr:rowOff>
    </xdr:from>
    <xdr:to xmlns:xdr="http://schemas.openxmlformats.org/drawingml/2006/spreadsheetDrawing">
      <xdr:col>76</xdr:col>
      <xdr:colOff>165100</xdr:colOff>
      <xdr:row>78</xdr:row>
      <xdr:rowOff>150495</xdr:rowOff>
    </xdr:to>
    <xdr:sp macro="" textlink="">
      <xdr:nvSpPr>
        <xdr:cNvPr id="639" name="フローチャート: 判断 638"/>
        <xdr:cNvSpPr/>
      </xdr:nvSpPr>
      <xdr:spPr>
        <a:xfrm>
          <a:off x="14541500" y="1342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167005</xdr:rowOff>
    </xdr:from>
    <xdr:ext cx="464185" cy="253365"/>
    <xdr:sp macro="" textlink="">
      <xdr:nvSpPr>
        <xdr:cNvPr id="640" name="テキスト ボックス 639"/>
        <xdr:cNvSpPr txBox="1"/>
      </xdr:nvSpPr>
      <xdr:spPr>
        <a:xfrm>
          <a:off x="14357350" y="1319720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139700</xdr:rowOff>
    </xdr:from>
    <xdr:to xmlns:xdr="http://schemas.openxmlformats.org/drawingml/2006/spreadsheetDrawing">
      <xdr:col>71</xdr:col>
      <xdr:colOff>177800</xdr:colOff>
      <xdr:row>78</xdr:row>
      <xdr:rowOff>139700</xdr:rowOff>
    </xdr:to>
    <xdr:cxnSp macro="">
      <xdr:nvCxnSpPr>
        <xdr:cNvPr id="641" name="直線コネクタ 640"/>
        <xdr:cNvCxnSpPr/>
      </xdr:nvCxnSpPr>
      <xdr:spPr>
        <a:xfrm>
          <a:off x="12814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38100</xdr:rowOff>
    </xdr:from>
    <xdr:to xmlns:xdr="http://schemas.openxmlformats.org/drawingml/2006/spreadsheetDrawing">
      <xdr:col>72</xdr:col>
      <xdr:colOff>38100</xdr:colOff>
      <xdr:row>78</xdr:row>
      <xdr:rowOff>139700</xdr:rowOff>
    </xdr:to>
    <xdr:sp macro="" textlink="">
      <xdr:nvSpPr>
        <xdr:cNvPr id="642" name="フローチャート: 判断 641"/>
        <xdr:cNvSpPr/>
      </xdr:nvSpPr>
      <xdr:spPr>
        <a:xfrm>
          <a:off x="136525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76</xdr:row>
      <xdr:rowOff>156210</xdr:rowOff>
    </xdr:from>
    <xdr:ext cx="464185" cy="253365"/>
    <xdr:sp macro="" textlink="">
      <xdr:nvSpPr>
        <xdr:cNvPr id="643" name="テキスト ボックス 642"/>
        <xdr:cNvSpPr txBox="1"/>
      </xdr:nvSpPr>
      <xdr:spPr>
        <a:xfrm>
          <a:off x="13468350" y="131864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50800</xdr:rowOff>
    </xdr:from>
    <xdr:to xmlns:xdr="http://schemas.openxmlformats.org/drawingml/2006/spreadsheetDrawing">
      <xdr:col>67</xdr:col>
      <xdr:colOff>101600</xdr:colOff>
      <xdr:row>78</xdr:row>
      <xdr:rowOff>152400</xdr:rowOff>
    </xdr:to>
    <xdr:sp macro="" textlink="">
      <xdr:nvSpPr>
        <xdr:cNvPr id="644" name="フローチャート: 判断 643"/>
        <xdr:cNvSpPr/>
      </xdr:nvSpPr>
      <xdr:spPr>
        <a:xfrm>
          <a:off x="12763500" y="1342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168910</xdr:rowOff>
    </xdr:from>
    <xdr:ext cx="464185" cy="253365"/>
    <xdr:sp macro="" textlink="">
      <xdr:nvSpPr>
        <xdr:cNvPr id="645" name="テキスト ボックス 644"/>
        <xdr:cNvSpPr txBox="1"/>
      </xdr:nvSpPr>
      <xdr:spPr>
        <a:xfrm>
          <a:off x="12579350" y="131991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6" name="テキスト ボックス 645"/>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7" name="テキスト ボックス 646"/>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8" name="テキスト ボックス 647"/>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9" name="テキスト ボックス 648"/>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0" name="テキスト ボックス 649"/>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88900</xdr:rowOff>
    </xdr:from>
    <xdr:to xmlns:xdr="http://schemas.openxmlformats.org/drawingml/2006/spreadsheetDrawing">
      <xdr:col>85</xdr:col>
      <xdr:colOff>177800</xdr:colOff>
      <xdr:row>79</xdr:row>
      <xdr:rowOff>19050</xdr:rowOff>
    </xdr:to>
    <xdr:sp macro="" textlink="">
      <xdr:nvSpPr>
        <xdr:cNvPr id="651" name="楕円 650"/>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32385</xdr:rowOff>
    </xdr:from>
    <xdr:ext cx="249555" cy="253365"/>
    <xdr:sp macro="" textlink="">
      <xdr:nvSpPr>
        <xdr:cNvPr id="652" name="災害復旧費該当値テキスト"/>
        <xdr:cNvSpPr txBox="1"/>
      </xdr:nvSpPr>
      <xdr:spPr>
        <a:xfrm>
          <a:off x="16370300" y="134054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88900</xdr:rowOff>
    </xdr:from>
    <xdr:to xmlns:xdr="http://schemas.openxmlformats.org/drawingml/2006/spreadsheetDrawing">
      <xdr:col>81</xdr:col>
      <xdr:colOff>101600</xdr:colOff>
      <xdr:row>79</xdr:row>
      <xdr:rowOff>19050</xdr:rowOff>
    </xdr:to>
    <xdr:sp macro="" textlink="">
      <xdr:nvSpPr>
        <xdr:cNvPr id="653" name="楕円 652"/>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10160</xdr:rowOff>
    </xdr:from>
    <xdr:ext cx="243840" cy="259080"/>
    <xdr:sp macro="" textlink="">
      <xdr:nvSpPr>
        <xdr:cNvPr id="654" name="テキスト ボックス 653"/>
        <xdr:cNvSpPr txBox="1"/>
      </xdr:nvSpPr>
      <xdr:spPr>
        <a:xfrm>
          <a:off x="15356840" y="13554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88900</xdr:rowOff>
    </xdr:from>
    <xdr:to xmlns:xdr="http://schemas.openxmlformats.org/drawingml/2006/spreadsheetDrawing">
      <xdr:col>76</xdr:col>
      <xdr:colOff>165100</xdr:colOff>
      <xdr:row>79</xdr:row>
      <xdr:rowOff>19050</xdr:rowOff>
    </xdr:to>
    <xdr:sp macro="" textlink="">
      <xdr:nvSpPr>
        <xdr:cNvPr id="655" name="楕円 654"/>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10160</xdr:rowOff>
    </xdr:from>
    <xdr:ext cx="243840" cy="259080"/>
    <xdr:sp macro="" textlink="">
      <xdr:nvSpPr>
        <xdr:cNvPr id="656" name="テキスト ボックス 655"/>
        <xdr:cNvSpPr txBox="1"/>
      </xdr:nvSpPr>
      <xdr:spPr>
        <a:xfrm>
          <a:off x="14467840" y="13554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88900</xdr:rowOff>
    </xdr:from>
    <xdr:to xmlns:xdr="http://schemas.openxmlformats.org/drawingml/2006/spreadsheetDrawing">
      <xdr:col>72</xdr:col>
      <xdr:colOff>38100</xdr:colOff>
      <xdr:row>79</xdr:row>
      <xdr:rowOff>19050</xdr:rowOff>
    </xdr:to>
    <xdr:sp macro="" textlink="">
      <xdr:nvSpPr>
        <xdr:cNvPr id="657" name="楕円 656"/>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3840" cy="259080"/>
    <xdr:sp macro="" textlink="">
      <xdr:nvSpPr>
        <xdr:cNvPr id="658" name="テキスト ボックス 657"/>
        <xdr:cNvSpPr txBox="1"/>
      </xdr:nvSpPr>
      <xdr:spPr>
        <a:xfrm>
          <a:off x="13578840" y="13554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88900</xdr:rowOff>
    </xdr:from>
    <xdr:to xmlns:xdr="http://schemas.openxmlformats.org/drawingml/2006/spreadsheetDrawing">
      <xdr:col>67</xdr:col>
      <xdr:colOff>101600</xdr:colOff>
      <xdr:row>79</xdr:row>
      <xdr:rowOff>19050</xdr:rowOff>
    </xdr:to>
    <xdr:sp macro="" textlink="">
      <xdr:nvSpPr>
        <xdr:cNvPr id="659" name="楕円 658"/>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10160</xdr:rowOff>
    </xdr:from>
    <xdr:ext cx="243840" cy="259080"/>
    <xdr:sp macro="" textlink="">
      <xdr:nvSpPr>
        <xdr:cNvPr id="660" name="テキスト ボックス 659"/>
        <xdr:cNvSpPr txBox="1"/>
      </xdr:nvSpPr>
      <xdr:spPr>
        <a:xfrm>
          <a:off x="12689840" y="13554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4170" cy="219710"/>
    <xdr:sp macro="" textlink="">
      <xdr:nvSpPr>
        <xdr:cNvPr id="669" name="テキスト ボックス 668"/>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0" name="直線コネクタ 669"/>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1" name="直線コネクタ 670"/>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3205" cy="259080"/>
    <xdr:sp macro="" textlink="">
      <xdr:nvSpPr>
        <xdr:cNvPr id="672" name="テキスト ボックス 671"/>
        <xdr:cNvSpPr txBox="1"/>
      </xdr:nvSpPr>
      <xdr:spPr>
        <a:xfrm>
          <a:off x="12197080" y="16875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3" name="直線コネクタ 672"/>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4" name="テキスト ボックス 673"/>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5" name="直線コネクタ 674"/>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3365"/>
    <xdr:sp macro="" textlink="">
      <xdr:nvSpPr>
        <xdr:cNvPr id="676" name="テキスト ボックス 675"/>
        <xdr:cNvSpPr txBox="1"/>
      </xdr:nvSpPr>
      <xdr:spPr>
        <a:xfrm>
          <a:off x="11914505" y="1611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7" name="直線コネクタ 676"/>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31495" cy="259080"/>
    <xdr:sp macro="" textlink="">
      <xdr:nvSpPr>
        <xdr:cNvPr id="678" name="テキスト ボックス 677"/>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79" name="直線コネクタ 678"/>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89915" cy="259080"/>
    <xdr:sp macro="" textlink="">
      <xdr:nvSpPr>
        <xdr:cNvPr id="680" name="テキスト ボックス 679"/>
        <xdr:cNvSpPr txBox="1"/>
      </xdr:nvSpPr>
      <xdr:spPr>
        <a:xfrm>
          <a:off x="11850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1" name="直線コネクタ 68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9915" cy="253365"/>
    <xdr:sp macro="" textlink="">
      <xdr:nvSpPr>
        <xdr:cNvPr id="682" name="テキスト ボックス 681"/>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65405</xdr:rowOff>
    </xdr:from>
    <xdr:to xmlns:xdr="http://schemas.openxmlformats.org/drawingml/2006/spreadsheetDrawing">
      <xdr:col>85</xdr:col>
      <xdr:colOff>126365</xdr:colOff>
      <xdr:row>98</xdr:row>
      <xdr:rowOff>147320</xdr:rowOff>
    </xdr:to>
    <xdr:cxnSp macro="">
      <xdr:nvCxnSpPr>
        <xdr:cNvPr id="684" name="直線コネクタ 683"/>
        <xdr:cNvCxnSpPr/>
      </xdr:nvCxnSpPr>
      <xdr:spPr>
        <a:xfrm flipV="1">
          <a:off x="16317595" y="15667355"/>
          <a:ext cx="127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151130</xdr:rowOff>
    </xdr:from>
    <xdr:ext cx="469900" cy="259080"/>
    <xdr:sp macro="" textlink="">
      <xdr:nvSpPr>
        <xdr:cNvPr id="685" name="公債費最小値テキスト"/>
        <xdr:cNvSpPr txBox="1"/>
      </xdr:nvSpPr>
      <xdr:spPr>
        <a:xfrm>
          <a:off x="16370300" y="169532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147320</xdr:rowOff>
    </xdr:from>
    <xdr:to xmlns:xdr="http://schemas.openxmlformats.org/drawingml/2006/spreadsheetDrawing">
      <xdr:col>86</xdr:col>
      <xdr:colOff>25400</xdr:colOff>
      <xdr:row>98</xdr:row>
      <xdr:rowOff>147320</xdr:rowOff>
    </xdr:to>
    <xdr:cxnSp macro="">
      <xdr:nvCxnSpPr>
        <xdr:cNvPr id="686" name="直線コネクタ 685"/>
        <xdr:cNvCxnSpPr/>
      </xdr:nvCxnSpPr>
      <xdr:spPr>
        <a:xfrm>
          <a:off x="16230600" y="16949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12065</xdr:rowOff>
    </xdr:from>
    <xdr:ext cx="598805" cy="259080"/>
    <xdr:sp macro="" textlink="">
      <xdr:nvSpPr>
        <xdr:cNvPr id="687" name="公債費最大値テキスト"/>
        <xdr:cNvSpPr txBox="1"/>
      </xdr:nvSpPr>
      <xdr:spPr>
        <a:xfrm>
          <a:off x="16370300" y="154425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106,353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65405</xdr:rowOff>
    </xdr:from>
    <xdr:to xmlns:xdr="http://schemas.openxmlformats.org/drawingml/2006/spreadsheetDrawing">
      <xdr:col>86</xdr:col>
      <xdr:colOff>25400</xdr:colOff>
      <xdr:row>91</xdr:row>
      <xdr:rowOff>65405</xdr:rowOff>
    </xdr:to>
    <xdr:cxnSp macro="">
      <xdr:nvCxnSpPr>
        <xdr:cNvPr id="688" name="直線コネクタ 687"/>
        <xdr:cNvCxnSpPr/>
      </xdr:nvCxnSpPr>
      <xdr:spPr>
        <a:xfrm>
          <a:off x="16230600" y="156673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74930</xdr:rowOff>
    </xdr:from>
    <xdr:to xmlns:xdr="http://schemas.openxmlformats.org/drawingml/2006/spreadsheetDrawing">
      <xdr:col>85</xdr:col>
      <xdr:colOff>127000</xdr:colOff>
      <xdr:row>97</xdr:row>
      <xdr:rowOff>86360</xdr:rowOff>
    </xdr:to>
    <xdr:cxnSp macro="">
      <xdr:nvCxnSpPr>
        <xdr:cNvPr id="689" name="直線コネクタ 688"/>
        <xdr:cNvCxnSpPr/>
      </xdr:nvCxnSpPr>
      <xdr:spPr>
        <a:xfrm flipV="1">
          <a:off x="15481300" y="1670558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95</xdr:row>
      <xdr:rowOff>98425</xdr:rowOff>
    </xdr:from>
    <xdr:ext cx="534670" cy="253365"/>
    <xdr:sp macro="" textlink="">
      <xdr:nvSpPr>
        <xdr:cNvPr id="690" name="公債費平均値テキスト"/>
        <xdr:cNvSpPr txBox="1"/>
      </xdr:nvSpPr>
      <xdr:spPr>
        <a:xfrm>
          <a:off x="16370300" y="1638617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75565</xdr:rowOff>
    </xdr:from>
    <xdr:to xmlns:xdr="http://schemas.openxmlformats.org/drawingml/2006/spreadsheetDrawing">
      <xdr:col>85</xdr:col>
      <xdr:colOff>177800</xdr:colOff>
      <xdr:row>97</xdr:row>
      <xdr:rowOff>6350</xdr:rowOff>
    </xdr:to>
    <xdr:sp macro="" textlink="">
      <xdr:nvSpPr>
        <xdr:cNvPr id="691" name="フローチャート: 判断 690"/>
        <xdr:cNvSpPr/>
      </xdr:nvSpPr>
      <xdr:spPr>
        <a:xfrm>
          <a:off x="16268700" y="16534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76835</xdr:rowOff>
    </xdr:from>
    <xdr:to xmlns:xdr="http://schemas.openxmlformats.org/drawingml/2006/spreadsheetDrawing">
      <xdr:col>81</xdr:col>
      <xdr:colOff>50800</xdr:colOff>
      <xdr:row>97</xdr:row>
      <xdr:rowOff>86360</xdr:rowOff>
    </xdr:to>
    <xdr:cxnSp macro="">
      <xdr:nvCxnSpPr>
        <xdr:cNvPr id="692" name="直線コネクタ 691"/>
        <xdr:cNvCxnSpPr/>
      </xdr:nvCxnSpPr>
      <xdr:spPr>
        <a:xfrm>
          <a:off x="14592300" y="1670748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74930</xdr:rowOff>
    </xdr:from>
    <xdr:to xmlns:xdr="http://schemas.openxmlformats.org/drawingml/2006/spreadsheetDrawing">
      <xdr:col>81</xdr:col>
      <xdr:colOff>101600</xdr:colOff>
      <xdr:row>97</xdr:row>
      <xdr:rowOff>5080</xdr:rowOff>
    </xdr:to>
    <xdr:sp macro="" textlink="">
      <xdr:nvSpPr>
        <xdr:cNvPr id="693" name="フローチャート: 判断 692"/>
        <xdr:cNvSpPr/>
      </xdr:nvSpPr>
      <xdr:spPr>
        <a:xfrm>
          <a:off x="15430500" y="1653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21590</xdr:rowOff>
    </xdr:from>
    <xdr:ext cx="528955" cy="259080"/>
    <xdr:sp macro="" textlink="">
      <xdr:nvSpPr>
        <xdr:cNvPr id="694" name="テキスト ボックス 693"/>
        <xdr:cNvSpPr txBox="1"/>
      </xdr:nvSpPr>
      <xdr:spPr>
        <a:xfrm>
          <a:off x="15213965" y="163093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34,116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70485</xdr:rowOff>
    </xdr:from>
    <xdr:to xmlns:xdr="http://schemas.openxmlformats.org/drawingml/2006/spreadsheetDrawing">
      <xdr:col>76</xdr:col>
      <xdr:colOff>114300</xdr:colOff>
      <xdr:row>97</xdr:row>
      <xdr:rowOff>76835</xdr:rowOff>
    </xdr:to>
    <xdr:cxnSp macro="">
      <xdr:nvCxnSpPr>
        <xdr:cNvPr id="695" name="直線コネクタ 694"/>
        <xdr:cNvCxnSpPr/>
      </xdr:nvCxnSpPr>
      <xdr:spPr>
        <a:xfrm>
          <a:off x="13703300" y="1670113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82550</xdr:rowOff>
    </xdr:from>
    <xdr:to xmlns:xdr="http://schemas.openxmlformats.org/drawingml/2006/spreadsheetDrawing">
      <xdr:col>76</xdr:col>
      <xdr:colOff>165100</xdr:colOff>
      <xdr:row>97</xdr:row>
      <xdr:rowOff>12700</xdr:rowOff>
    </xdr:to>
    <xdr:sp macro="" textlink="">
      <xdr:nvSpPr>
        <xdr:cNvPr id="696" name="フローチャート: 判断 695"/>
        <xdr:cNvSpPr/>
      </xdr:nvSpPr>
      <xdr:spPr>
        <a:xfrm>
          <a:off x="14541500" y="1654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29210</xdr:rowOff>
    </xdr:from>
    <xdr:ext cx="528955" cy="253365"/>
    <xdr:sp macro="" textlink="">
      <xdr:nvSpPr>
        <xdr:cNvPr id="697" name="テキスト ボックス 696"/>
        <xdr:cNvSpPr txBox="1"/>
      </xdr:nvSpPr>
      <xdr:spPr>
        <a:xfrm>
          <a:off x="14324965" y="163169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33,518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70485</xdr:rowOff>
    </xdr:from>
    <xdr:to xmlns:xdr="http://schemas.openxmlformats.org/drawingml/2006/spreadsheetDrawing">
      <xdr:col>71</xdr:col>
      <xdr:colOff>177800</xdr:colOff>
      <xdr:row>97</xdr:row>
      <xdr:rowOff>73660</xdr:rowOff>
    </xdr:to>
    <xdr:cxnSp macro="">
      <xdr:nvCxnSpPr>
        <xdr:cNvPr id="698" name="直線コネクタ 697"/>
        <xdr:cNvCxnSpPr/>
      </xdr:nvCxnSpPr>
      <xdr:spPr>
        <a:xfrm flipV="1">
          <a:off x="12814300" y="167011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95250</xdr:rowOff>
    </xdr:from>
    <xdr:to xmlns:xdr="http://schemas.openxmlformats.org/drawingml/2006/spreadsheetDrawing">
      <xdr:col>72</xdr:col>
      <xdr:colOff>38100</xdr:colOff>
      <xdr:row>97</xdr:row>
      <xdr:rowOff>25400</xdr:rowOff>
    </xdr:to>
    <xdr:sp macro="" textlink="">
      <xdr:nvSpPr>
        <xdr:cNvPr id="699" name="フローチャート: 判断 698"/>
        <xdr:cNvSpPr/>
      </xdr:nvSpPr>
      <xdr:spPr>
        <a:xfrm>
          <a:off x="13652500" y="1655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41910</xdr:rowOff>
    </xdr:from>
    <xdr:ext cx="528955" cy="253365"/>
    <xdr:sp macro="" textlink="">
      <xdr:nvSpPr>
        <xdr:cNvPr id="700" name="テキスト ボックス 699"/>
        <xdr:cNvSpPr txBox="1"/>
      </xdr:nvSpPr>
      <xdr:spPr>
        <a:xfrm>
          <a:off x="13435965" y="163296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111760</xdr:rowOff>
    </xdr:from>
    <xdr:to xmlns:xdr="http://schemas.openxmlformats.org/drawingml/2006/spreadsheetDrawing">
      <xdr:col>67</xdr:col>
      <xdr:colOff>101600</xdr:colOff>
      <xdr:row>97</xdr:row>
      <xdr:rowOff>41910</xdr:rowOff>
    </xdr:to>
    <xdr:sp macro="" textlink="">
      <xdr:nvSpPr>
        <xdr:cNvPr id="701" name="フローチャート: 判断 700"/>
        <xdr:cNvSpPr/>
      </xdr:nvSpPr>
      <xdr:spPr>
        <a:xfrm>
          <a:off x="12763500" y="1657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58420</xdr:rowOff>
    </xdr:from>
    <xdr:ext cx="528955" cy="259080"/>
    <xdr:sp macro="" textlink="">
      <xdr:nvSpPr>
        <xdr:cNvPr id="702" name="テキスト ボックス 701"/>
        <xdr:cNvSpPr txBox="1"/>
      </xdr:nvSpPr>
      <xdr:spPr>
        <a:xfrm>
          <a:off x="12546965" y="16346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4" name="テキスト ボックス 70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6" name="テキスト ボックス 70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7" name="テキスト ボックス 70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23495</xdr:rowOff>
    </xdr:from>
    <xdr:to xmlns:xdr="http://schemas.openxmlformats.org/drawingml/2006/spreadsheetDrawing">
      <xdr:col>85</xdr:col>
      <xdr:colOff>177800</xdr:colOff>
      <xdr:row>97</xdr:row>
      <xdr:rowOff>125095</xdr:rowOff>
    </xdr:to>
    <xdr:sp macro="" textlink="">
      <xdr:nvSpPr>
        <xdr:cNvPr id="708" name="楕円 707"/>
        <xdr:cNvSpPr/>
      </xdr:nvSpPr>
      <xdr:spPr>
        <a:xfrm>
          <a:off x="16268700" y="1665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1905</xdr:rowOff>
    </xdr:from>
    <xdr:ext cx="534670" cy="259080"/>
    <xdr:sp macro="" textlink="">
      <xdr:nvSpPr>
        <xdr:cNvPr id="709" name="公債費該当値テキスト"/>
        <xdr:cNvSpPr txBox="1"/>
      </xdr:nvSpPr>
      <xdr:spPr>
        <a:xfrm>
          <a:off x="16370300" y="16632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24,645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35560</xdr:rowOff>
    </xdr:from>
    <xdr:to xmlns:xdr="http://schemas.openxmlformats.org/drawingml/2006/spreadsheetDrawing">
      <xdr:col>81</xdr:col>
      <xdr:colOff>101600</xdr:colOff>
      <xdr:row>97</xdr:row>
      <xdr:rowOff>137160</xdr:rowOff>
    </xdr:to>
    <xdr:sp macro="" textlink="">
      <xdr:nvSpPr>
        <xdr:cNvPr id="710" name="楕円 709"/>
        <xdr:cNvSpPr/>
      </xdr:nvSpPr>
      <xdr:spPr>
        <a:xfrm>
          <a:off x="15430500" y="1666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128270</xdr:rowOff>
    </xdr:from>
    <xdr:ext cx="528955" cy="259080"/>
    <xdr:sp macro="" textlink="">
      <xdr:nvSpPr>
        <xdr:cNvPr id="711" name="テキスト ボックス 710"/>
        <xdr:cNvSpPr txBox="1"/>
      </xdr:nvSpPr>
      <xdr:spPr>
        <a:xfrm>
          <a:off x="15213965" y="167589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26035</xdr:rowOff>
    </xdr:from>
    <xdr:to xmlns:xdr="http://schemas.openxmlformats.org/drawingml/2006/spreadsheetDrawing">
      <xdr:col>76</xdr:col>
      <xdr:colOff>165100</xdr:colOff>
      <xdr:row>97</xdr:row>
      <xdr:rowOff>127635</xdr:rowOff>
    </xdr:to>
    <xdr:sp macro="" textlink="">
      <xdr:nvSpPr>
        <xdr:cNvPr id="712" name="楕円 711"/>
        <xdr:cNvSpPr/>
      </xdr:nvSpPr>
      <xdr:spPr>
        <a:xfrm>
          <a:off x="14541500" y="1665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118745</xdr:rowOff>
    </xdr:from>
    <xdr:ext cx="528955" cy="259080"/>
    <xdr:sp macro="" textlink="">
      <xdr:nvSpPr>
        <xdr:cNvPr id="713" name="テキスト ボックス 712"/>
        <xdr:cNvSpPr txBox="1"/>
      </xdr:nvSpPr>
      <xdr:spPr>
        <a:xfrm>
          <a:off x="14324965" y="167493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19685</xdr:rowOff>
    </xdr:from>
    <xdr:to xmlns:xdr="http://schemas.openxmlformats.org/drawingml/2006/spreadsheetDrawing">
      <xdr:col>72</xdr:col>
      <xdr:colOff>38100</xdr:colOff>
      <xdr:row>97</xdr:row>
      <xdr:rowOff>121285</xdr:rowOff>
    </xdr:to>
    <xdr:sp macro="" textlink="">
      <xdr:nvSpPr>
        <xdr:cNvPr id="714" name="楕円 713"/>
        <xdr:cNvSpPr/>
      </xdr:nvSpPr>
      <xdr:spPr>
        <a:xfrm>
          <a:off x="13652500" y="1665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112395</xdr:rowOff>
    </xdr:from>
    <xdr:ext cx="528955" cy="253365"/>
    <xdr:sp macro="" textlink="">
      <xdr:nvSpPr>
        <xdr:cNvPr id="715" name="テキスト ボックス 714"/>
        <xdr:cNvSpPr txBox="1"/>
      </xdr:nvSpPr>
      <xdr:spPr>
        <a:xfrm>
          <a:off x="13435965" y="167430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22860</xdr:rowOff>
    </xdr:from>
    <xdr:to xmlns:xdr="http://schemas.openxmlformats.org/drawingml/2006/spreadsheetDrawing">
      <xdr:col>67</xdr:col>
      <xdr:colOff>101600</xdr:colOff>
      <xdr:row>97</xdr:row>
      <xdr:rowOff>124460</xdr:rowOff>
    </xdr:to>
    <xdr:sp macro="" textlink="">
      <xdr:nvSpPr>
        <xdr:cNvPr id="716" name="楕円 715"/>
        <xdr:cNvSpPr/>
      </xdr:nvSpPr>
      <xdr:spPr>
        <a:xfrm>
          <a:off x="12763500" y="1665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115570</xdr:rowOff>
    </xdr:from>
    <xdr:ext cx="528955" cy="259080"/>
    <xdr:sp macro="" textlink="">
      <xdr:nvSpPr>
        <xdr:cNvPr id="717" name="テキスト ボックス 716"/>
        <xdr:cNvSpPr txBox="1"/>
      </xdr:nvSpPr>
      <xdr:spPr>
        <a:xfrm>
          <a:off x="12546965" y="167462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4170" cy="219710"/>
    <xdr:sp macro="" textlink="">
      <xdr:nvSpPr>
        <xdr:cNvPr id="726" name="テキスト ボックス 725"/>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7" name="直線コネクタ 72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28" name="直線コネクタ 727"/>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3205" cy="253365"/>
    <xdr:sp macro="" textlink="">
      <xdr:nvSpPr>
        <xdr:cNvPr id="729" name="テキスト ボックス 728"/>
        <xdr:cNvSpPr txBox="1"/>
      </xdr:nvSpPr>
      <xdr:spPr>
        <a:xfrm>
          <a:off x="18039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30" name="直線コネクタ 729"/>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54610</xdr:rowOff>
    </xdr:from>
    <xdr:ext cx="461645" cy="253365"/>
    <xdr:sp macro="" textlink="">
      <xdr:nvSpPr>
        <xdr:cNvPr id="731" name="テキスト ボックス 730"/>
        <xdr:cNvSpPr txBox="1"/>
      </xdr:nvSpPr>
      <xdr:spPr>
        <a:xfrm>
          <a:off x="17820640" y="60553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32" name="直線コネクタ 731"/>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111760</xdr:rowOff>
    </xdr:from>
    <xdr:ext cx="461645" cy="253365"/>
    <xdr:sp macro="" textlink="">
      <xdr:nvSpPr>
        <xdr:cNvPr id="733" name="テキスト ボックス 732"/>
        <xdr:cNvSpPr txBox="1"/>
      </xdr:nvSpPr>
      <xdr:spPr>
        <a:xfrm>
          <a:off x="17820640" y="55981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34" name="直線コネクタ 733"/>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168910</xdr:rowOff>
    </xdr:from>
    <xdr:ext cx="461645" cy="253365"/>
    <xdr:sp macro="" textlink="">
      <xdr:nvSpPr>
        <xdr:cNvPr id="735" name="テキスト ボックス 734"/>
        <xdr:cNvSpPr txBox="1"/>
      </xdr:nvSpPr>
      <xdr:spPr>
        <a:xfrm>
          <a:off x="17820640" y="51409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6" name="直線コネクタ 73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61645" cy="253365"/>
    <xdr:sp macro="" textlink="">
      <xdr:nvSpPr>
        <xdr:cNvPr id="737" name="テキスト ボックス 736"/>
        <xdr:cNvSpPr txBox="1"/>
      </xdr:nvSpPr>
      <xdr:spPr>
        <a:xfrm>
          <a:off x="17820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32</xdr:row>
      <xdr:rowOff>50165</xdr:rowOff>
    </xdr:from>
    <xdr:to xmlns:xdr="http://schemas.openxmlformats.org/drawingml/2006/spreadsheetDrawing">
      <xdr:col>116</xdr:col>
      <xdr:colOff>62865</xdr:colOff>
      <xdr:row>38</xdr:row>
      <xdr:rowOff>139700</xdr:rowOff>
    </xdr:to>
    <xdr:cxnSp macro="">
      <xdr:nvCxnSpPr>
        <xdr:cNvPr id="739" name="直線コネクタ 738"/>
        <xdr:cNvCxnSpPr/>
      </xdr:nvCxnSpPr>
      <xdr:spPr>
        <a:xfrm flipV="1">
          <a:off x="22159595" y="5536565"/>
          <a:ext cx="1270" cy="11182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170815</xdr:rowOff>
    </xdr:from>
    <xdr:ext cx="249555" cy="258445"/>
    <xdr:sp macro="" textlink="">
      <xdr:nvSpPr>
        <xdr:cNvPr id="740" name="諸支出金最小値テキスト"/>
        <xdr:cNvSpPr txBox="1"/>
      </xdr:nvSpPr>
      <xdr:spPr>
        <a:xfrm>
          <a:off x="22212300" y="6685915"/>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41" name="直線コネクタ 740"/>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168275</xdr:rowOff>
    </xdr:from>
    <xdr:ext cx="469900" cy="253365"/>
    <xdr:sp macro="" textlink="">
      <xdr:nvSpPr>
        <xdr:cNvPr id="742" name="諸支出金最大値テキスト"/>
        <xdr:cNvSpPr txBox="1"/>
      </xdr:nvSpPr>
      <xdr:spPr>
        <a:xfrm>
          <a:off x="22212300" y="53117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2,446</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32</xdr:row>
      <xdr:rowOff>50165</xdr:rowOff>
    </xdr:from>
    <xdr:to xmlns:xdr="http://schemas.openxmlformats.org/drawingml/2006/spreadsheetDrawing">
      <xdr:col>116</xdr:col>
      <xdr:colOff>152400</xdr:colOff>
      <xdr:row>32</xdr:row>
      <xdr:rowOff>50165</xdr:rowOff>
    </xdr:to>
    <xdr:cxnSp macro="">
      <xdr:nvCxnSpPr>
        <xdr:cNvPr id="743" name="直線コネクタ 742"/>
        <xdr:cNvCxnSpPr/>
      </xdr:nvCxnSpPr>
      <xdr:spPr>
        <a:xfrm>
          <a:off x="22072600" y="55365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44" name="直線コネクタ 743"/>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88265</xdr:rowOff>
    </xdr:from>
    <xdr:ext cx="313690" cy="253365"/>
    <xdr:sp macro="" textlink="">
      <xdr:nvSpPr>
        <xdr:cNvPr id="745" name="諸支出金平均値テキスト"/>
        <xdr:cNvSpPr txBox="1"/>
      </xdr:nvSpPr>
      <xdr:spPr>
        <a:xfrm>
          <a:off x="22212300" y="6431915"/>
          <a:ext cx="3136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65405</xdr:rowOff>
    </xdr:from>
    <xdr:to xmlns:xdr="http://schemas.openxmlformats.org/drawingml/2006/spreadsheetDrawing">
      <xdr:col>116</xdr:col>
      <xdr:colOff>114300</xdr:colOff>
      <xdr:row>38</xdr:row>
      <xdr:rowOff>167005</xdr:rowOff>
    </xdr:to>
    <xdr:sp macro="" textlink="">
      <xdr:nvSpPr>
        <xdr:cNvPr id="746" name="フローチャート: 判断 745"/>
        <xdr:cNvSpPr/>
      </xdr:nvSpPr>
      <xdr:spPr>
        <a:xfrm>
          <a:off x="22110700" y="658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47" name="直線コネクタ 746"/>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78740</xdr:rowOff>
    </xdr:from>
    <xdr:to xmlns:xdr="http://schemas.openxmlformats.org/drawingml/2006/spreadsheetDrawing">
      <xdr:col>112</xdr:col>
      <xdr:colOff>38100</xdr:colOff>
      <xdr:row>39</xdr:row>
      <xdr:rowOff>8890</xdr:rowOff>
    </xdr:to>
    <xdr:sp macro="" textlink="">
      <xdr:nvSpPr>
        <xdr:cNvPr id="748" name="フローチャート: 判断 747"/>
        <xdr:cNvSpPr/>
      </xdr:nvSpPr>
      <xdr:spPr>
        <a:xfrm>
          <a:off x="21272500" y="659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37</xdr:row>
      <xdr:rowOff>25400</xdr:rowOff>
    </xdr:from>
    <xdr:ext cx="313690" cy="259080"/>
    <xdr:sp macro="" textlink="">
      <xdr:nvSpPr>
        <xdr:cNvPr id="749" name="テキスト ボックス 748"/>
        <xdr:cNvSpPr txBox="1"/>
      </xdr:nvSpPr>
      <xdr:spPr>
        <a:xfrm>
          <a:off x="21166455" y="636905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50" name="直線コネクタ 749"/>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38735</xdr:rowOff>
    </xdr:from>
    <xdr:to xmlns:xdr="http://schemas.openxmlformats.org/drawingml/2006/spreadsheetDrawing">
      <xdr:col>107</xdr:col>
      <xdr:colOff>101600</xdr:colOff>
      <xdr:row>38</xdr:row>
      <xdr:rowOff>140335</xdr:rowOff>
    </xdr:to>
    <xdr:sp macro="" textlink="">
      <xdr:nvSpPr>
        <xdr:cNvPr id="751" name="フローチャート: 判断 750"/>
        <xdr:cNvSpPr/>
      </xdr:nvSpPr>
      <xdr:spPr>
        <a:xfrm>
          <a:off x="20383500" y="655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36</xdr:row>
      <xdr:rowOff>156845</xdr:rowOff>
    </xdr:from>
    <xdr:ext cx="378460" cy="253365"/>
    <xdr:sp macro="" textlink="">
      <xdr:nvSpPr>
        <xdr:cNvPr id="752" name="テキスト ボックス 751"/>
        <xdr:cNvSpPr txBox="1"/>
      </xdr:nvSpPr>
      <xdr:spPr>
        <a:xfrm>
          <a:off x="20245070" y="632904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53" name="直線コネクタ 752"/>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62230</xdr:rowOff>
    </xdr:from>
    <xdr:to xmlns:xdr="http://schemas.openxmlformats.org/drawingml/2006/spreadsheetDrawing">
      <xdr:col>102</xdr:col>
      <xdr:colOff>165100</xdr:colOff>
      <xdr:row>38</xdr:row>
      <xdr:rowOff>163830</xdr:rowOff>
    </xdr:to>
    <xdr:sp macro="" textlink="">
      <xdr:nvSpPr>
        <xdr:cNvPr id="754" name="フローチャート: 判断 753"/>
        <xdr:cNvSpPr/>
      </xdr:nvSpPr>
      <xdr:spPr>
        <a:xfrm>
          <a:off x="19494500" y="657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37</xdr:row>
      <xdr:rowOff>8890</xdr:rowOff>
    </xdr:from>
    <xdr:ext cx="313690" cy="253365"/>
    <xdr:sp macro="" textlink="">
      <xdr:nvSpPr>
        <xdr:cNvPr id="755" name="テキスト ボックス 754"/>
        <xdr:cNvSpPr txBox="1"/>
      </xdr:nvSpPr>
      <xdr:spPr>
        <a:xfrm>
          <a:off x="19388455" y="6352540"/>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71755</xdr:rowOff>
    </xdr:from>
    <xdr:to xmlns:xdr="http://schemas.openxmlformats.org/drawingml/2006/spreadsheetDrawing">
      <xdr:col>98</xdr:col>
      <xdr:colOff>38100</xdr:colOff>
      <xdr:row>39</xdr:row>
      <xdr:rowOff>1905</xdr:rowOff>
    </xdr:to>
    <xdr:sp macro="" textlink="">
      <xdr:nvSpPr>
        <xdr:cNvPr id="756" name="フローチャート: 判断 755"/>
        <xdr:cNvSpPr/>
      </xdr:nvSpPr>
      <xdr:spPr>
        <a:xfrm>
          <a:off x="18605500" y="6586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18415</xdr:rowOff>
    </xdr:from>
    <xdr:ext cx="313690" cy="253365"/>
    <xdr:sp macro="" textlink="">
      <xdr:nvSpPr>
        <xdr:cNvPr id="757" name="テキスト ボックス 756"/>
        <xdr:cNvSpPr txBox="1"/>
      </xdr:nvSpPr>
      <xdr:spPr>
        <a:xfrm>
          <a:off x="18499455" y="6362065"/>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8" name="テキスト ボックス 75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9" name="テキスト ボックス 75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0" name="テキスト ボックス 75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1" name="テキスト ボックス 76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2" name="テキスト ボックス 76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63" name="楕円 76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43815</xdr:rowOff>
    </xdr:from>
    <xdr:ext cx="249555" cy="253365"/>
    <xdr:sp macro="" textlink="">
      <xdr:nvSpPr>
        <xdr:cNvPr id="764" name="諸支出金該当値テキスト"/>
        <xdr:cNvSpPr txBox="1"/>
      </xdr:nvSpPr>
      <xdr:spPr>
        <a:xfrm>
          <a:off x="22212300" y="655891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65" name="楕円 76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3840" cy="259080"/>
    <xdr:sp macro="" textlink="">
      <xdr:nvSpPr>
        <xdr:cNvPr id="766" name="テキスト ボックス 765"/>
        <xdr:cNvSpPr txBox="1"/>
      </xdr:nvSpPr>
      <xdr:spPr>
        <a:xfrm>
          <a:off x="21198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67" name="楕円 76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3840" cy="259080"/>
    <xdr:sp macro="" textlink="">
      <xdr:nvSpPr>
        <xdr:cNvPr id="768" name="テキスト ボックス 767"/>
        <xdr:cNvSpPr txBox="1"/>
      </xdr:nvSpPr>
      <xdr:spPr>
        <a:xfrm>
          <a:off x="20309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69" name="楕円 76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3840" cy="259080"/>
    <xdr:sp macro="" textlink="">
      <xdr:nvSpPr>
        <xdr:cNvPr id="770" name="テキスト ボックス 769"/>
        <xdr:cNvSpPr txBox="1"/>
      </xdr:nvSpPr>
      <xdr:spPr>
        <a:xfrm>
          <a:off x="19420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71" name="楕円 77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3840" cy="259080"/>
    <xdr:sp macro="" textlink="">
      <xdr:nvSpPr>
        <xdr:cNvPr id="772" name="テキスト ボックス 771"/>
        <xdr:cNvSpPr txBox="1"/>
      </xdr:nvSpPr>
      <xdr:spPr>
        <a:xfrm>
          <a:off x="18531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群馬県平均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4170" cy="219710"/>
    <xdr:sp macro="" textlink="">
      <xdr:nvSpPr>
        <xdr:cNvPr id="781" name="テキスト ボックス 780"/>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2" name="直線コネクタ 78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3" name="直線コネクタ 78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3205" cy="253365"/>
    <xdr:sp macro="" textlink="">
      <xdr:nvSpPr>
        <xdr:cNvPr id="784" name="テキスト ボックス 783"/>
        <xdr:cNvSpPr txBox="1"/>
      </xdr:nvSpPr>
      <xdr:spPr>
        <a:xfrm>
          <a:off x="18039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5" name="直線コネクタ 78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3205" cy="253365"/>
    <xdr:sp macro="" textlink="">
      <xdr:nvSpPr>
        <xdr:cNvPr id="786" name="テキスト ボックス 785"/>
        <xdr:cNvSpPr txBox="1"/>
      </xdr:nvSpPr>
      <xdr:spPr>
        <a:xfrm>
          <a:off x="18039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88" name="直線コネクタ 78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8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0" name="直線コネクタ 78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9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2" name="直線コネクタ 79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93" name="直線コネクタ 79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9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5" name="フローチャート: 判断 79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96" name="直線コネクタ 79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7" name="フローチャート: 判断 79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3840" cy="259080"/>
    <xdr:sp macro="" textlink="">
      <xdr:nvSpPr>
        <xdr:cNvPr id="798" name="テキスト ボックス 797"/>
        <xdr:cNvSpPr txBox="1"/>
      </xdr:nvSpPr>
      <xdr:spPr>
        <a:xfrm>
          <a:off x="2119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99" name="直線コネクタ 79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0" name="フローチャート: 判断 79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3840" cy="259080"/>
    <xdr:sp macro="" textlink="">
      <xdr:nvSpPr>
        <xdr:cNvPr id="801" name="テキスト ボックス 800"/>
        <xdr:cNvSpPr txBox="1"/>
      </xdr:nvSpPr>
      <xdr:spPr>
        <a:xfrm>
          <a:off x="2030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02" name="直線コネクタ 80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3" name="フローチャート: 判断 80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3840" cy="259080"/>
    <xdr:sp macro="" textlink="">
      <xdr:nvSpPr>
        <xdr:cNvPr id="804" name="テキスト ボックス 803"/>
        <xdr:cNvSpPr txBox="1"/>
      </xdr:nvSpPr>
      <xdr:spPr>
        <a:xfrm>
          <a:off x="19420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5" name="フローチャート: 判断 80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3840" cy="259080"/>
    <xdr:sp macro="" textlink="">
      <xdr:nvSpPr>
        <xdr:cNvPr id="806" name="テキスト ボックス 805"/>
        <xdr:cNvSpPr txBox="1"/>
      </xdr:nvSpPr>
      <xdr:spPr>
        <a:xfrm>
          <a:off x="18531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7" name="テキスト ボックス 80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8" name="テキスト ボックス 80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9" name="テキスト ボックス 80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0" name="テキスト ボックス 80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1" name="テキスト ボックス 81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2" name="楕円 81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1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14" name="楕円 81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3840" cy="259080"/>
    <xdr:sp macro="" textlink="">
      <xdr:nvSpPr>
        <xdr:cNvPr id="815" name="テキスト ボックス 814"/>
        <xdr:cNvSpPr txBox="1"/>
      </xdr:nvSpPr>
      <xdr:spPr>
        <a:xfrm>
          <a:off x="2119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6" name="楕円 81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3840" cy="259080"/>
    <xdr:sp macro="" textlink="">
      <xdr:nvSpPr>
        <xdr:cNvPr id="817" name="テキスト ボックス 816"/>
        <xdr:cNvSpPr txBox="1"/>
      </xdr:nvSpPr>
      <xdr:spPr>
        <a:xfrm>
          <a:off x="2030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8" name="楕円 81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3840" cy="259080"/>
    <xdr:sp macro="" textlink="">
      <xdr:nvSpPr>
        <xdr:cNvPr id="819" name="テキスト ボックス 818"/>
        <xdr:cNvSpPr txBox="1"/>
      </xdr:nvSpPr>
      <xdr:spPr>
        <a:xfrm>
          <a:off x="19420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0" name="楕円 81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3840" cy="259080"/>
    <xdr:sp macro="" textlink="">
      <xdr:nvSpPr>
        <xdr:cNvPr id="821" name="テキスト ボックス 820"/>
        <xdr:cNvSpPr txBox="1"/>
      </xdr:nvSpPr>
      <xdr:spPr>
        <a:xfrm>
          <a:off x="18531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議会費については、住民一人当たり2,482円となっており、議員欠員により前年度に比べ減少した。●総務費は、住民一人当たり46,776円となっており、今年度の増加要因は、基幹業務総合情報システム事業等の増加によるものである。●民生費は、住民一人当たり157,671円となっており、定額減税に係る特別給付金事業や住民税均等割のみ課税世帯に対する給付金事業等が増加要因となっている。●衛生費は、住民一人当たり33,569円となっており、予防接種事業やクリーンセンター管理事業等の増が増加要因となっている。●労働費は、住民一人当たり385円となっており、勤労者センター管理事業等の減が減少要因となっている。●農林水産業費は、住民一人当たり7,161円となっており、道の駅玉村宿駐車場拡張事業や被災農業者向け復旧支援事業の終了等が減少要因となっている。●商工費は、住民一人当たり5,574円となっており、中小企業等エネルギー価格高騰対策事業やキャッシュレス化推進・消費喚起応援事業の終了等が減少要因となっている。●土木費は、住民一人当たり31,162円となっており、道路舗装修繕計画推進事業や高崎玉村スマートＩＣ周辺地区まちづくり事業の増が主な増加要因となっている。●消防費は、住民一人当たり15,383円となっており、南分団詰所建設事業の終了や消防車両整備事業の減が主な減少要因となっている。●教育費は、住民一人当たり43,006円となっており、中学校体育館等空調設備整備事業や芝根小学校トイレ改修事業が主な増加要因である。今後も、教育施設の老朽化については計画的に更新するとともに、最適な財源の確保に努める。●公債費は、住民一人当たり24,645円となっており、増加の要因として防災・減災・国土強靭化緊急対策事業（令和2年度補正予算繰越分）（R03借入）、臨時財政対策債（R02借入）等の償還開始によるものである。地方債の発行にあたっては慎重を期すとともに、資金調達も金利情勢を見据えながら、適正な公債費負担を維持するように努める。</a:t>
          </a:r>
          <a:endParaRPr kumimoji="1" lang="ja-JP" altLang="en-US" sz="12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群馬県玉村町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財政調整基金残高の対標準財政規模比は、取崩を実施したことにより前年度から1.68ポイントの減となった。今後も適切な財源確保と歳出の精査により最低水準の取り崩しに努めていく。</a:t>
          </a:r>
          <a:endParaRPr kumimoji="1" lang="ja-JP" altLang="en-US" sz="1200">
            <a:latin typeface="ＭＳ ゴシック"/>
            <a:ea typeface="ＭＳ ゴシック"/>
          </a:endParaRPr>
        </a:p>
        <a:p>
          <a:r>
            <a:rPr kumimoji="1" lang="ja-JP" altLang="en-US" sz="1200">
              <a:latin typeface="ＭＳ ゴシック"/>
              <a:ea typeface="ＭＳ ゴシック"/>
            </a:rPr>
            <a:t> 実質収支額については、標準財政規模に占める割合で前年度と比較し、1.34ポイント増となり、継続的に黒字を確保している。</a:t>
          </a:r>
          <a:endParaRPr kumimoji="1" lang="ja-JP" altLang="en-US" sz="1200">
            <a:latin typeface="ＭＳ ゴシック"/>
            <a:ea typeface="ＭＳ ゴシック"/>
          </a:endParaRPr>
        </a:p>
        <a:p>
          <a:r>
            <a:rPr kumimoji="1" lang="ja-JP" altLang="en-US" sz="1200">
              <a:latin typeface="ＭＳ ゴシック"/>
              <a:ea typeface="ＭＳ ゴシック"/>
            </a:rPr>
            <a:t>　実質単年度収支については、財政調整基金の取り崩しにより赤字となった。</a:t>
          </a:r>
          <a:endParaRPr kumimoji="1" lang="ja-JP" altLang="en-US" sz="1200">
            <a:latin typeface="ＭＳ ゴシック"/>
            <a:ea typeface="ＭＳ ゴシック"/>
          </a:endParaRPr>
        </a:p>
        <a:p>
          <a:r>
            <a:rPr kumimoji="1" lang="ja-JP" altLang="en-US" sz="1200">
              <a:latin typeface="ＭＳ ゴシック"/>
              <a:ea typeface="ＭＳ ゴシック"/>
            </a:rPr>
            <a:t>　今後も、事務事業の見直し・統廃合など歳出の合理化等行財政改革を推進し、健全な行財政運営に努めていく。</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群馬県玉村町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これまで、すべての会計において赤字が生じたことがないことから、連結実質赤字比率は算定されていない。
　今後も引き続き、健全な財政運営に努める。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9"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0"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104647_&#29577;&#26449;&#30010;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131</v>
      </c>
      <c r="C2" s="4"/>
      <c r="D2" s="40"/>
    </row>
    <row r="3" spans="1:119" ht="18.75" customHeight="1">
      <c r="A3" s="2"/>
      <c r="B3" s="5" t="s">
        <v>132</v>
      </c>
      <c r="C3" s="22"/>
      <c r="D3" s="22"/>
      <c r="E3" s="44"/>
      <c r="F3" s="44"/>
      <c r="G3" s="44"/>
      <c r="H3" s="44"/>
      <c r="I3" s="44"/>
      <c r="J3" s="44"/>
      <c r="K3" s="44"/>
      <c r="L3" s="44" t="s">
        <v>136</v>
      </c>
      <c r="M3" s="44"/>
      <c r="N3" s="44"/>
      <c r="O3" s="44"/>
      <c r="P3" s="44"/>
      <c r="Q3" s="44"/>
      <c r="R3" s="94"/>
      <c r="S3" s="94"/>
      <c r="T3" s="94"/>
      <c r="U3" s="94"/>
      <c r="V3" s="112"/>
      <c r="W3" s="127" t="s">
        <v>138</v>
      </c>
      <c r="X3" s="137"/>
      <c r="Y3" s="137"/>
      <c r="Z3" s="137"/>
      <c r="AA3" s="137"/>
      <c r="AB3" s="22"/>
      <c r="AC3" s="94" t="s">
        <v>139</v>
      </c>
      <c r="AD3" s="137"/>
      <c r="AE3" s="137"/>
      <c r="AF3" s="137"/>
      <c r="AG3" s="137"/>
      <c r="AH3" s="137"/>
      <c r="AI3" s="137"/>
      <c r="AJ3" s="137"/>
      <c r="AK3" s="137"/>
      <c r="AL3" s="164"/>
      <c r="AM3" s="127" t="s">
        <v>140</v>
      </c>
      <c r="AN3" s="137"/>
      <c r="AO3" s="137"/>
      <c r="AP3" s="137"/>
      <c r="AQ3" s="137"/>
      <c r="AR3" s="137"/>
      <c r="AS3" s="137"/>
      <c r="AT3" s="137"/>
      <c r="AU3" s="137"/>
      <c r="AV3" s="137"/>
      <c r="AW3" s="137"/>
      <c r="AX3" s="164"/>
      <c r="AY3" s="10" t="s">
        <v>8</v>
      </c>
      <c r="AZ3" s="27"/>
      <c r="BA3" s="27"/>
      <c r="BB3" s="27"/>
      <c r="BC3" s="27"/>
      <c r="BD3" s="27"/>
      <c r="BE3" s="27"/>
      <c r="BF3" s="27"/>
      <c r="BG3" s="27"/>
      <c r="BH3" s="27"/>
      <c r="BI3" s="27"/>
      <c r="BJ3" s="27"/>
      <c r="BK3" s="27"/>
      <c r="BL3" s="27"/>
      <c r="BM3" s="207"/>
      <c r="BN3" s="127" t="s">
        <v>144</v>
      </c>
      <c r="BO3" s="137"/>
      <c r="BP3" s="137"/>
      <c r="BQ3" s="137"/>
      <c r="BR3" s="137"/>
      <c r="BS3" s="137"/>
      <c r="BT3" s="137"/>
      <c r="BU3" s="164"/>
      <c r="BV3" s="127" t="s">
        <v>145</v>
      </c>
      <c r="BW3" s="137"/>
      <c r="BX3" s="137"/>
      <c r="BY3" s="137"/>
      <c r="BZ3" s="137"/>
      <c r="CA3" s="137"/>
      <c r="CB3" s="137"/>
      <c r="CC3" s="164"/>
      <c r="CD3" s="10" t="s">
        <v>8</v>
      </c>
      <c r="CE3" s="27"/>
      <c r="CF3" s="27"/>
      <c r="CG3" s="27"/>
      <c r="CH3" s="27"/>
      <c r="CI3" s="27"/>
      <c r="CJ3" s="27"/>
      <c r="CK3" s="27"/>
      <c r="CL3" s="27"/>
      <c r="CM3" s="27"/>
      <c r="CN3" s="27"/>
      <c r="CO3" s="27"/>
      <c r="CP3" s="27"/>
      <c r="CQ3" s="27"/>
      <c r="CR3" s="27"/>
      <c r="CS3" s="207"/>
      <c r="CT3" s="127" t="s">
        <v>146</v>
      </c>
      <c r="CU3" s="137"/>
      <c r="CV3" s="137"/>
      <c r="CW3" s="137"/>
      <c r="CX3" s="137"/>
      <c r="CY3" s="137"/>
      <c r="CZ3" s="137"/>
      <c r="DA3" s="164"/>
      <c r="DB3" s="127" t="s">
        <v>46</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148</v>
      </c>
      <c r="AZ4" s="197"/>
      <c r="BA4" s="197"/>
      <c r="BB4" s="197"/>
      <c r="BC4" s="197"/>
      <c r="BD4" s="197"/>
      <c r="BE4" s="197"/>
      <c r="BF4" s="197"/>
      <c r="BG4" s="197"/>
      <c r="BH4" s="197"/>
      <c r="BI4" s="197"/>
      <c r="BJ4" s="197"/>
      <c r="BK4" s="197"/>
      <c r="BL4" s="197"/>
      <c r="BM4" s="208"/>
      <c r="BN4" s="213">
        <v>13771216</v>
      </c>
      <c r="BO4" s="216"/>
      <c r="BP4" s="216"/>
      <c r="BQ4" s="216"/>
      <c r="BR4" s="216"/>
      <c r="BS4" s="216"/>
      <c r="BT4" s="216"/>
      <c r="BU4" s="219"/>
      <c r="BV4" s="213">
        <v>12522862</v>
      </c>
      <c r="BW4" s="216"/>
      <c r="BX4" s="216"/>
      <c r="BY4" s="216"/>
      <c r="BZ4" s="216"/>
      <c r="CA4" s="216"/>
      <c r="CB4" s="216"/>
      <c r="CC4" s="219"/>
      <c r="CD4" s="222" t="s">
        <v>150</v>
      </c>
      <c r="CE4" s="223"/>
      <c r="CF4" s="223"/>
      <c r="CG4" s="223"/>
      <c r="CH4" s="223"/>
      <c r="CI4" s="223"/>
      <c r="CJ4" s="223"/>
      <c r="CK4" s="223"/>
      <c r="CL4" s="223"/>
      <c r="CM4" s="223"/>
      <c r="CN4" s="223"/>
      <c r="CO4" s="223"/>
      <c r="CP4" s="223"/>
      <c r="CQ4" s="223"/>
      <c r="CR4" s="223"/>
      <c r="CS4" s="226"/>
      <c r="CT4" s="229">
        <v>8.1</v>
      </c>
      <c r="CU4" s="237"/>
      <c r="CV4" s="237"/>
      <c r="CW4" s="237"/>
      <c r="CX4" s="237"/>
      <c r="CY4" s="237"/>
      <c r="CZ4" s="237"/>
      <c r="DA4" s="245"/>
      <c r="DB4" s="229">
        <v>6.7</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151</v>
      </c>
      <c r="AN5" s="58"/>
      <c r="AO5" s="58"/>
      <c r="AP5" s="58"/>
      <c r="AQ5" s="58"/>
      <c r="AR5" s="58"/>
      <c r="AS5" s="58"/>
      <c r="AT5" s="63"/>
      <c r="AU5" s="182" t="s">
        <v>68</v>
      </c>
      <c r="AV5" s="139"/>
      <c r="AW5" s="139"/>
      <c r="AX5" s="139"/>
      <c r="AY5" s="190" t="s">
        <v>141</v>
      </c>
      <c r="AZ5" s="198"/>
      <c r="BA5" s="198"/>
      <c r="BB5" s="198"/>
      <c r="BC5" s="198"/>
      <c r="BD5" s="198"/>
      <c r="BE5" s="198"/>
      <c r="BF5" s="198"/>
      <c r="BG5" s="198"/>
      <c r="BH5" s="198"/>
      <c r="BI5" s="198"/>
      <c r="BJ5" s="198"/>
      <c r="BK5" s="198"/>
      <c r="BL5" s="198"/>
      <c r="BM5" s="209"/>
      <c r="BN5" s="214">
        <v>13101483</v>
      </c>
      <c r="BO5" s="217"/>
      <c r="BP5" s="217"/>
      <c r="BQ5" s="217"/>
      <c r="BR5" s="217"/>
      <c r="BS5" s="217"/>
      <c r="BT5" s="217"/>
      <c r="BU5" s="220"/>
      <c r="BV5" s="214">
        <v>11876036</v>
      </c>
      <c r="BW5" s="217"/>
      <c r="BX5" s="217"/>
      <c r="BY5" s="217"/>
      <c r="BZ5" s="217"/>
      <c r="CA5" s="217"/>
      <c r="CB5" s="217"/>
      <c r="CC5" s="220"/>
      <c r="CD5" s="192" t="s">
        <v>153</v>
      </c>
      <c r="CE5" s="111"/>
      <c r="CF5" s="111"/>
      <c r="CG5" s="111"/>
      <c r="CH5" s="111"/>
      <c r="CI5" s="111"/>
      <c r="CJ5" s="111"/>
      <c r="CK5" s="111"/>
      <c r="CL5" s="111"/>
      <c r="CM5" s="111"/>
      <c r="CN5" s="111"/>
      <c r="CO5" s="111"/>
      <c r="CP5" s="111"/>
      <c r="CQ5" s="111"/>
      <c r="CR5" s="111"/>
      <c r="CS5" s="211"/>
      <c r="CT5" s="230">
        <v>94.7</v>
      </c>
      <c r="CU5" s="238"/>
      <c r="CV5" s="238"/>
      <c r="CW5" s="238"/>
      <c r="CX5" s="238"/>
      <c r="CY5" s="238"/>
      <c r="CZ5" s="238"/>
      <c r="DA5" s="246"/>
      <c r="DB5" s="230">
        <v>97.4</v>
      </c>
      <c r="DC5" s="238"/>
      <c r="DD5" s="238"/>
      <c r="DE5" s="238"/>
      <c r="DF5" s="238"/>
      <c r="DG5" s="238"/>
      <c r="DH5" s="238"/>
      <c r="DI5" s="246"/>
    </row>
    <row r="6" spans="1:119" ht="18.75" customHeight="1">
      <c r="A6" s="2"/>
      <c r="B6" s="8" t="s">
        <v>154</v>
      </c>
      <c r="C6" s="25"/>
      <c r="D6" s="25"/>
      <c r="E6" s="47"/>
      <c r="F6" s="47"/>
      <c r="G6" s="47"/>
      <c r="H6" s="47"/>
      <c r="I6" s="47"/>
      <c r="J6" s="47"/>
      <c r="K6" s="47"/>
      <c r="L6" s="47" t="s">
        <v>157</v>
      </c>
      <c r="M6" s="47"/>
      <c r="N6" s="47"/>
      <c r="O6" s="47"/>
      <c r="P6" s="47"/>
      <c r="Q6" s="47"/>
      <c r="R6" s="50"/>
      <c r="S6" s="50"/>
      <c r="T6" s="50"/>
      <c r="U6" s="50"/>
      <c r="V6" s="115"/>
      <c r="W6" s="130" t="s">
        <v>159</v>
      </c>
      <c r="X6" s="56"/>
      <c r="Y6" s="56"/>
      <c r="Z6" s="56"/>
      <c r="AA6" s="56"/>
      <c r="AB6" s="25"/>
      <c r="AC6" s="145" t="s">
        <v>160</v>
      </c>
      <c r="AD6" s="153"/>
      <c r="AE6" s="153"/>
      <c r="AF6" s="153"/>
      <c r="AG6" s="153"/>
      <c r="AH6" s="153"/>
      <c r="AI6" s="153"/>
      <c r="AJ6" s="153"/>
      <c r="AK6" s="153"/>
      <c r="AL6" s="167"/>
      <c r="AM6" s="175" t="s">
        <v>72</v>
      </c>
      <c r="AN6" s="58"/>
      <c r="AO6" s="58"/>
      <c r="AP6" s="58"/>
      <c r="AQ6" s="58"/>
      <c r="AR6" s="58"/>
      <c r="AS6" s="58"/>
      <c r="AT6" s="63"/>
      <c r="AU6" s="182" t="s">
        <v>68</v>
      </c>
      <c r="AV6" s="139"/>
      <c r="AW6" s="139"/>
      <c r="AX6" s="139"/>
      <c r="AY6" s="190" t="s">
        <v>163</v>
      </c>
      <c r="AZ6" s="198"/>
      <c r="BA6" s="198"/>
      <c r="BB6" s="198"/>
      <c r="BC6" s="198"/>
      <c r="BD6" s="198"/>
      <c r="BE6" s="198"/>
      <c r="BF6" s="198"/>
      <c r="BG6" s="198"/>
      <c r="BH6" s="198"/>
      <c r="BI6" s="198"/>
      <c r="BJ6" s="198"/>
      <c r="BK6" s="198"/>
      <c r="BL6" s="198"/>
      <c r="BM6" s="209"/>
      <c r="BN6" s="214">
        <v>669733</v>
      </c>
      <c r="BO6" s="217"/>
      <c r="BP6" s="217"/>
      <c r="BQ6" s="217"/>
      <c r="BR6" s="217"/>
      <c r="BS6" s="217"/>
      <c r="BT6" s="217"/>
      <c r="BU6" s="220"/>
      <c r="BV6" s="214">
        <v>646826</v>
      </c>
      <c r="BW6" s="217"/>
      <c r="BX6" s="217"/>
      <c r="BY6" s="217"/>
      <c r="BZ6" s="217"/>
      <c r="CA6" s="217"/>
      <c r="CB6" s="217"/>
      <c r="CC6" s="220"/>
      <c r="CD6" s="192" t="s">
        <v>164</v>
      </c>
      <c r="CE6" s="111"/>
      <c r="CF6" s="111"/>
      <c r="CG6" s="111"/>
      <c r="CH6" s="111"/>
      <c r="CI6" s="111"/>
      <c r="CJ6" s="111"/>
      <c r="CK6" s="111"/>
      <c r="CL6" s="111"/>
      <c r="CM6" s="111"/>
      <c r="CN6" s="111"/>
      <c r="CO6" s="111"/>
      <c r="CP6" s="111"/>
      <c r="CQ6" s="111"/>
      <c r="CR6" s="111"/>
      <c r="CS6" s="211"/>
      <c r="CT6" s="231">
        <v>95.2</v>
      </c>
      <c r="CU6" s="239"/>
      <c r="CV6" s="239"/>
      <c r="CW6" s="239"/>
      <c r="CX6" s="239"/>
      <c r="CY6" s="239"/>
      <c r="CZ6" s="239"/>
      <c r="DA6" s="247"/>
      <c r="DB6" s="231">
        <v>98.2</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129</v>
      </c>
      <c r="AN7" s="58"/>
      <c r="AO7" s="58"/>
      <c r="AP7" s="58"/>
      <c r="AQ7" s="58"/>
      <c r="AR7" s="58"/>
      <c r="AS7" s="58"/>
      <c r="AT7" s="63"/>
      <c r="AU7" s="182" t="s">
        <v>166</v>
      </c>
      <c r="AV7" s="139"/>
      <c r="AW7" s="139"/>
      <c r="AX7" s="139"/>
      <c r="AY7" s="190" t="s">
        <v>167</v>
      </c>
      <c r="AZ7" s="198"/>
      <c r="BA7" s="198"/>
      <c r="BB7" s="198"/>
      <c r="BC7" s="198"/>
      <c r="BD7" s="198"/>
      <c r="BE7" s="198"/>
      <c r="BF7" s="198"/>
      <c r="BG7" s="198"/>
      <c r="BH7" s="198"/>
      <c r="BI7" s="198"/>
      <c r="BJ7" s="198"/>
      <c r="BK7" s="198"/>
      <c r="BL7" s="198"/>
      <c r="BM7" s="209"/>
      <c r="BN7" s="214">
        <v>16299</v>
      </c>
      <c r="BO7" s="217"/>
      <c r="BP7" s="217"/>
      <c r="BQ7" s="217"/>
      <c r="BR7" s="217"/>
      <c r="BS7" s="217"/>
      <c r="BT7" s="217"/>
      <c r="BU7" s="220"/>
      <c r="BV7" s="214">
        <v>105839</v>
      </c>
      <c r="BW7" s="217"/>
      <c r="BX7" s="217"/>
      <c r="BY7" s="217"/>
      <c r="BZ7" s="217"/>
      <c r="CA7" s="217"/>
      <c r="CB7" s="217"/>
      <c r="CC7" s="220"/>
      <c r="CD7" s="192" t="s">
        <v>168</v>
      </c>
      <c r="CE7" s="111"/>
      <c r="CF7" s="111"/>
      <c r="CG7" s="111"/>
      <c r="CH7" s="111"/>
      <c r="CI7" s="111"/>
      <c r="CJ7" s="111"/>
      <c r="CK7" s="111"/>
      <c r="CL7" s="111"/>
      <c r="CM7" s="111"/>
      <c r="CN7" s="111"/>
      <c r="CO7" s="111"/>
      <c r="CP7" s="111"/>
      <c r="CQ7" s="111"/>
      <c r="CR7" s="111"/>
      <c r="CS7" s="211"/>
      <c r="CT7" s="214">
        <v>8109274</v>
      </c>
      <c r="CU7" s="217"/>
      <c r="CV7" s="217"/>
      <c r="CW7" s="217"/>
      <c r="CX7" s="217"/>
      <c r="CY7" s="217"/>
      <c r="CZ7" s="217"/>
      <c r="DA7" s="220"/>
      <c r="DB7" s="214">
        <v>8050825</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169</v>
      </c>
      <c r="AN8" s="58"/>
      <c r="AO8" s="58"/>
      <c r="AP8" s="58"/>
      <c r="AQ8" s="58"/>
      <c r="AR8" s="58"/>
      <c r="AS8" s="58"/>
      <c r="AT8" s="63"/>
      <c r="AU8" s="182" t="s">
        <v>68</v>
      </c>
      <c r="AV8" s="139"/>
      <c r="AW8" s="139"/>
      <c r="AX8" s="139"/>
      <c r="AY8" s="190" t="s">
        <v>172</v>
      </c>
      <c r="AZ8" s="198"/>
      <c r="BA8" s="198"/>
      <c r="BB8" s="198"/>
      <c r="BC8" s="198"/>
      <c r="BD8" s="198"/>
      <c r="BE8" s="198"/>
      <c r="BF8" s="198"/>
      <c r="BG8" s="198"/>
      <c r="BH8" s="198"/>
      <c r="BI8" s="198"/>
      <c r="BJ8" s="198"/>
      <c r="BK8" s="198"/>
      <c r="BL8" s="198"/>
      <c r="BM8" s="209"/>
      <c r="BN8" s="214">
        <v>653434</v>
      </c>
      <c r="BO8" s="217"/>
      <c r="BP8" s="217"/>
      <c r="BQ8" s="217"/>
      <c r="BR8" s="217"/>
      <c r="BS8" s="217"/>
      <c r="BT8" s="217"/>
      <c r="BU8" s="220"/>
      <c r="BV8" s="214">
        <v>540987</v>
      </c>
      <c r="BW8" s="217"/>
      <c r="BX8" s="217"/>
      <c r="BY8" s="217"/>
      <c r="BZ8" s="217"/>
      <c r="CA8" s="217"/>
      <c r="CB8" s="217"/>
      <c r="CC8" s="220"/>
      <c r="CD8" s="192" t="s">
        <v>173</v>
      </c>
      <c r="CE8" s="111"/>
      <c r="CF8" s="111"/>
      <c r="CG8" s="111"/>
      <c r="CH8" s="111"/>
      <c r="CI8" s="111"/>
      <c r="CJ8" s="111"/>
      <c r="CK8" s="111"/>
      <c r="CL8" s="111"/>
      <c r="CM8" s="111"/>
      <c r="CN8" s="111"/>
      <c r="CO8" s="111"/>
      <c r="CP8" s="111"/>
      <c r="CQ8" s="111"/>
      <c r="CR8" s="111"/>
      <c r="CS8" s="211"/>
      <c r="CT8" s="232">
        <v>0.74</v>
      </c>
      <c r="CU8" s="240"/>
      <c r="CV8" s="240"/>
      <c r="CW8" s="240"/>
      <c r="CX8" s="240"/>
      <c r="CY8" s="240"/>
      <c r="CZ8" s="240"/>
      <c r="DA8" s="248"/>
      <c r="DB8" s="232">
        <v>0.75</v>
      </c>
      <c r="DC8" s="240"/>
      <c r="DD8" s="240"/>
      <c r="DE8" s="240"/>
      <c r="DF8" s="240"/>
      <c r="DG8" s="240"/>
      <c r="DH8" s="240"/>
      <c r="DI8" s="248"/>
    </row>
    <row r="9" spans="1:119" ht="18.75" customHeight="1">
      <c r="A9" s="2"/>
      <c r="B9" s="10" t="s">
        <v>18</v>
      </c>
      <c r="C9" s="27"/>
      <c r="D9" s="27"/>
      <c r="E9" s="27"/>
      <c r="F9" s="27"/>
      <c r="G9" s="27"/>
      <c r="H9" s="27"/>
      <c r="I9" s="27"/>
      <c r="J9" s="27"/>
      <c r="K9" s="31"/>
      <c r="L9" s="65" t="s">
        <v>15</v>
      </c>
      <c r="M9" s="74"/>
      <c r="N9" s="74"/>
      <c r="O9" s="74"/>
      <c r="P9" s="74"/>
      <c r="Q9" s="86"/>
      <c r="R9" s="97">
        <v>36054</v>
      </c>
      <c r="S9" s="106"/>
      <c r="T9" s="106"/>
      <c r="U9" s="106"/>
      <c r="V9" s="117"/>
      <c r="W9" s="127" t="s">
        <v>175</v>
      </c>
      <c r="X9" s="137"/>
      <c r="Y9" s="137"/>
      <c r="Z9" s="137"/>
      <c r="AA9" s="137"/>
      <c r="AB9" s="137"/>
      <c r="AC9" s="137"/>
      <c r="AD9" s="137"/>
      <c r="AE9" s="137"/>
      <c r="AF9" s="137"/>
      <c r="AG9" s="137"/>
      <c r="AH9" s="137"/>
      <c r="AI9" s="137"/>
      <c r="AJ9" s="137"/>
      <c r="AK9" s="137"/>
      <c r="AL9" s="164"/>
      <c r="AM9" s="175" t="s">
        <v>176</v>
      </c>
      <c r="AN9" s="58"/>
      <c r="AO9" s="58"/>
      <c r="AP9" s="58"/>
      <c r="AQ9" s="58"/>
      <c r="AR9" s="58"/>
      <c r="AS9" s="58"/>
      <c r="AT9" s="63"/>
      <c r="AU9" s="182" t="s">
        <v>68</v>
      </c>
      <c r="AV9" s="139"/>
      <c r="AW9" s="139"/>
      <c r="AX9" s="139"/>
      <c r="AY9" s="190" t="s">
        <v>69</v>
      </c>
      <c r="AZ9" s="198"/>
      <c r="BA9" s="198"/>
      <c r="BB9" s="198"/>
      <c r="BC9" s="198"/>
      <c r="BD9" s="198"/>
      <c r="BE9" s="198"/>
      <c r="BF9" s="198"/>
      <c r="BG9" s="198"/>
      <c r="BH9" s="198"/>
      <c r="BI9" s="198"/>
      <c r="BJ9" s="198"/>
      <c r="BK9" s="198"/>
      <c r="BL9" s="198"/>
      <c r="BM9" s="209"/>
      <c r="BN9" s="214">
        <v>112447</v>
      </c>
      <c r="BO9" s="217"/>
      <c r="BP9" s="217"/>
      <c r="BQ9" s="217"/>
      <c r="BR9" s="217"/>
      <c r="BS9" s="217"/>
      <c r="BT9" s="217"/>
      <c r="BU9" s="220"/>
      <c r="BV9" s="214">
        <v>-364633</v>
      </c>
      <c r="BW9" s="217"/>
      <c r="BX9" s="217"/>
      <c r="BY9" s="217"/>
      <c r="BZ9" s="217"/>
      <c r="CA9" s="217"/>
      <c r="CB9" s="217"/>
      <c r="CC9" s="220"/>
      <c r="CD9" s="192" t="s">
        <v>66</v>
      </c>
      <c r="CE9" s="111"/>
      <c r="CF9" s="111"/>
      <c r="CG9" s="111"/>
      <c r="CH9" s="111"/>
      <c r="CI9" s="111"/>
      <c r="CJ9" s="111"/>
      <c r="CK9" s="111"/>
      <c r="CL9" s="111"/>
      <c r="CM9" s="111"/>
      <c r="CN9" s="111"/>
      <c r="CO9" s="111"/>
      <c r="CP9" s="111"/>
      <c r="CQ9" s="111"/>
      <c r="CR9" s="111"/>
      <c r="CS9" s="211"/>
      <c r="CT9" s="230">
        <v>8.6999999999999993</v>
      </c>
      <c r="CU9" s="238"/>
      <c r="CV9" s="238"/>
      <c r="CW9" s="238"/>
      <c r="CX9" s="238"/>
      <c r="CY9" s="238"/>
      <c r="CZ9" s="238"/>
      <c r="DA9" s="246"/>
      <c r="DB9" s="230">
        <v>9</v>
      </c>
      <c r="DC9" s="238"/>
      <c r="DD9" s="238"/>
      <c r="DE9" s="238"/>
      <c r="DF9" s="238"/>
      <c r="DG9" s="238"/>
      <c r="DH9" s="238"/>
      <c r="DI9" s="246"/>
    </row>
    <row r="10" spans="1:119" ht="18.75" customHeight="1">
      <c r="A10" s="2"/>
      <c r="B10" s="10"/>
      <c r="C10" s="27"/>
      <c r="D10" s="27"/>
      <c r="E10" s="27"/>
      <c r="F10" s="27"/>
      <c r="G10" s="27"/>
      <c r="H10" s="27"/>
      <c r="I10" s="27"/>
      <c r="J10" s="27"/>
      <c r="K10" s="31"/>
      <c r="L10" s="52" t="s">
        <v>179</v>
      </c>
      <c r="M10" s="58"/>
      <c r="N10" s="58"/>
      <c r="O10" s="58"/>
      <c r="P10" s="58"/>
      <c r="Q10" s="63"/>
      <c r="R10" s="72">
        <v>36654</v>
      </c>
      <c r="S10" s="80"/>
      <c r="T10" s="80"/>
      <c r="U10" s="80"/>
      <c r="V10" s="118"/>
      <c r="W10" s="128"/>
      <c r="X10" s="54"/>
      <c r="Y10" s="54"/>
      <c r="Z10" s="54"/>
      <c r="AA10" s="54"/>
      <c r="AB10" s="54"/>
      <c r="AC10" s="54"/>
      <c r="AD10" s="54"/>
      <c r="AE10" s="54"/>
      <c r="AF10" s="54"/>
      <c r="AG10" s="54"/>
      <c r="AH10" s="54"/>
      <c r="AI10" s="54"/>
      <c r="AJ10" s="54"/>
      <c r="AK10" s="54"/>
      <c r="AL10" s="165"/>
      <c r="AM10" s="175" t="s">
        <v>180</v>
      </c>
      <c r="AN10" s="58"/>
      <c r="AO10" s="58"/>
      <c r="AP10" s="58"/>
      <c r="AQ10" s="58"/>
      <c r="AR10" s="58"/>
      <c r="AS10" s="58"/>
      <c r="AT10" s="63"/>
      <c r="AU10" s="182" t="s">
        <v>68</v>
      </c>
      <c r="AV10" s="139"/>
      <c r="AW10" s="139"/>
      <c r="AX10" s="139"/>
      <c r="AY10" s="190" t="s">
        <v>182</v>
      </c>
      <c r="AZ10" s="198"/>
      <c r="BA10" s="198"/>
      <c r="BB10" s="198"/>
      <c r="BC10" s="198"/>
      <c r="BD10" s="198"/>
      <c r="BE10" s="198"/>
      <c r="BF10" s="198"/>
      <c r="BG10" s="198"/>
      <c r="BH10" s="198"/>
      <c r="BI10" s="198"/>
      <c r="BJ10" s="198"/>
      <c r="BK10" s="198"/>
      <c r="BL10" s="198"/>
      <c r="BM10" s="209"/>
      <c r="BN10" s="214">
        <v>1608</v>
      </c>
      <c r="BO10" s="217"/>
      <c r="BP10" s="217"/>
      <c r="BQ10" s="217"/>
      <c r="BR10" s="217"/>
      <c r="BS10" s="217"/>
      <c r="BT10" s="217"/>
      <c r="BU10" s="220"/>
      <c r="BV10" s="214">
        <v>113</v>
      </c>
      <c r="BW10" s="217"/>
      <c r="BX10" s="217"/>
      <c r="BY10" s="217"/>
      <c r="BZ10" s="217"/>
      <c r="CA10" s="217"/>
      <c r="CB10" s="217"/>
      <c r="CC10" s="220"/>
      <c r="CD10" s="222" t="s">
        <v>184</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187</v>
      </c>
      <c r="M11" s="59"/>
      <c r="N11" s="59"/>
      <c r="O11" s="59"/>
      <c r="P11" s="59"/>
      <c r="Q11" s="64"/>
      <c r="R11" s="98" t="s">
        <v>189</v>
      </c>
      <c r="S11" s="107"/>
      <c r="T11" s="107"/>
      <c r="U11" s="107"/>
      <c r="V11" s="119"/>
      <c r="W11" s="128"/>
      <c r="X11" s="54"/>
      <c r="Y11" s="54"/>
      <c r="Z11" s="54"/>
      <c r="AA11" s="54"/>
      <c r="AB11" s="54"/>
      <c r="AC11" s="54"/>
      <c r="AD11" s="54"/>
      <c r="AE11" s="54"/>
      <c r="AF11" s="54"/>
      <c r="AG11" s="54"/>
      <c r="AH11" s="54"/>
      <c r="AI11" s="54"/>
      <c r="AJ11" s="54"/>
      <c r="AK11" s="54"/>
      <c r="AL11" s="165"/>
      <c r="AM11" s="175" t="s">
        <v>190</v>
      </c>
      <c r="AN11" s="58"/>
      <c r="AO11" s="58"/>
      <c r="AP11" s="58"/>
      <c r="AQ11" s="58"/>
      <c r="AR11" s="58"/>
      <c r="AS11" s="58"/>
      <c r="AT11" s="63"/>
      <c r="AU11" s="182" t="s">
        <v>68</v>
      </c>
      <c r="AV11" s="139"/>
      <c r="AW11" s="139"/>
      <c r="AX11" s="139"/>
      <c r="AY11" s="190" t="s">
        <v>191</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194</v>
      </c>
      <c r="CE11" s="111"/>
      <c r="CF11" s="111"/>
      <c r="CG11" s="111"/>
      <c r="CH11" s="111"/>
      <c r="CI11" s="111"/>
      <c r="CJ11" s="111"/>
      <c r="CK11" s="111"/>
      <c r="CL11" s="111"/>
      <c r="CM11" s="111"/>
      <c r="CN11" s="111"/>
      <c r="CO11" s="111"/>
      <c r="CP11" s="111"/>
      <c r="CQ11" s="111"/>
      <c r="CR11" s="111"/>
      <c r="CS11" s="211"/>
      <c r="CT11" s="232" t="s">
        <v>195</v>
      </c>
      <c r="CU11" s="240"/>
      <c r="CV11" s="240"/>
      <c r="CW11" s="240"/>
      <c r="CX11" s="240"/>
      <c r="CY11" s="240"/>
      <c r="CZ11" s="240"/>
      <c r="DA11" s="248"/>
      <c r="DB11" s="232" t="s">
        <v>195</v>
      </c>
      <c r="DC11" s="240"/>
      <c r="DD11" s="240"/>
      <c r="DE11" s="240"/>
      <c r="DF11" s="240"/>
      <c r="DG11" s="240"/>
      <c r="DH11" s="240"/>
      <c r="DI11" s="248"/>
    </row>
    <row r="12" spans="1:119" ht="18.75" customHeight="1">
      <c r="A12" s="2"/>
      <c r="B12" s="11" t="s">
        <v>197</v>
      </c>
      <c r="C12" s="28"/>
      <c r="D12" s="28"/>
      <c r="E12" s="28"/>
      <c r="F12" s="28"/>
      <c r="G12" s="28"/>
      <c r="H12" s="28"/>
      <c r="I12" s="28"/>
      <c r="J12" s="28"/>
      <c r="K12" s="60"/>
      <c r="L12" s="66" t="s">
        <v>198</v>
      </c>
      <c r="M12" s="75"/>
      <c r="N12" s="75"/>
      <c r="O12" s="75"/>
      <c r="P12" s="75"/>
      <c r="Q12" s="87"/>
      <c r="R12" s="99">
        <v>35620</v>
      </c>
      <c r="S12" s="108"/>
      <c r="T12" s="108"/>
      <c r="U12" s="108"/>
      <c r="V12" s="120"/>
      <c r="W12" s="132" t="s">
        <v>8</v>
      </c>
      <c r="X12" s="139"/>
      <c r="Y12" s="139"/>
      <c r="Z12" s="139"/>
      <c r="AA12" s="139"/>
      <c r="AB12" s="144"/>
      <c r="AC12" s="148" t="s">
        <v>108</v>
      </c>
      <c r="AD12" s="155"/>
      <c r="AE12" s="155"/>
      <c r="AF12" s="155"/>
      <c r="AG12" s="158"/>
      <c r="AH12" s="148" t="s">
        <v>200</v>
      </c>
      <c r="AI12" s="155"/>
      <c r="AJ12" s="155"/>
      <c r="AK12" s="155"/>
      <c r="AL12" s="170"/>
      <c r="AM12" s="175" t="s">
        <v>201</v>
      </c>
      <c r="AN12" s="58"/>
      <c r="AO12" s="58"/>
      <c r="AP12" s="58"/>
      <c r="AQ12" s="58"/>
      <c r="AR12" s="58"/>
      <c r="AS12" s="58"/>
      <c r="AT12" s="63"/>
      <c r="AU12" s="182" t="s">
        <v>68</v>
      </c>
      <c r="AV12" s="139"/>
      <c r="AW12" s="139"/>
      <c r="AX12" s="139"/>
      <c r="AY12" s="190" t="s">
        <v>204</v>
      </c>
      <c r="AZ12" s="198"/>
      <c r="BA12" s="198"/>
      <c r="BB12" s="198"/>
      <c r="BC12" s="198"/>
      <c r="BD12" s="198"/>
      <c r="BE12" s="198"/>
      <c r="BF12" s="198"/>
      <c r="BG12" s="198"/>
      <c r="BH12" s="198"/>
      <c r="BI12" s="198"/>
      <c r="BJ12" s="198"/>
      <c r="BK12" s="198"/>
      <c r="BL12" s="198"/>
      <c r="BM12" s="209"/>
      <c r="BN12" s="214">
        <v>400000</v>
      </c>
      <c r="BO12" s="217"/>
      <c r="BP12" s="217"/>
      <c r="BQ12" s="217"/>
      <c r="BR12" s="217"/>
      <c r="BS12" s="217"/>
      <c r="BT12" s="217"/>
      <c r="BU12" s="220"/>
      <c r="BV12" s="214">
        <v>600000</v>
      </c>
      <c r="BW12" s="217"/>
      <c r="BX12" s="217"/>
      <c r="BY12" s="217"/>
      <c r="BZ12" s="217"/>
      <c r="CA12" s="217"/>
      <c r="CB12" s="217"/>
      <c r="CC12" s="220"/>
      <c r="CD12" s="192" t="s">
        <v>205</v>
      </c>
      <c r="CE12" s="111"/>
      <c r="CF12" s="111"/>
      <c r="CG12" s="111"/>
      <c r="CH12" s="111"/>
      <c r="CI12" s="111"/>
      <c r="CJ12" s="111"/>
      <c r="CK12" s="111"/>
      <c r="CL12" s="111"/>
      <c r="CM12" s="111"/>
      <c r="CN12" s="111"/>
      <c r="CO12" s="111"/>
      <c r="CP12" s="111"/>
      <c r="CQ12" s="111"/>
      <c r="CR12" s="111"/>
      <c r="CS12" s="211"/>
      <c r="CT12" s="232" t="s">
        <v>195</v>
      </c>
      <c r="CU12" s="240"/>
      <c r="CV12" s="240"/>
      <c r="CW12" s="240"/>
      <c r="CX12" s="240"/>
      <c r="CY12" s="240"/>
      <c r="CZ12" s="240"/>
      <c r="DA12" s="248"/>
      <c r="DB12" s="232" t="s">
        <v>195</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207</v>
      </c>
      <c r="N13" s="82"/>
      <c r="O13" s="82"/>
      <c r="P13" s="82"/>
      <c r="Q13" s="88"/>
      <c r="R13" s="100">
        <v>34047</v>
      </c>
      <c r="S13" s="109"/>
      <c r="T13" s="109"/>
      <c r="U13" s="109"/>
      <c r="V13" s="121"/>
      <c r="W13" s="130" t="s">
        <v>208</v>
      </c>
      <c r="X13" s="56"/>
      <c r="Y13" s="56"/>
      <c r="Z13" s="56"/>
      <c r="AA13" s="56"/>
      <c r="AB13" s="25"/>
      <c r="AC13" s="72">
        <v>509</v>
      </c>
      <c r="AD13" s="80"/>
      <c r="AE13" s="80"/>
      <c r="AF13" s="80"/>
      <c r="AG13" s="84"/>
      <c r="AH13" s="72">
        <v>520</v>
      </c>
      <c r="AI13" s="80"/>
      <c r="AJ13" s="80"/>
      <c r="AK13" s="80"/>
      <c r="AL13" s="118"/>
      <c r="AM13" s="175" t="s">
        <v>210</v>
      </c>
      <c r="AN13" s="58"/>
      <c r="AO13" s="58"/>
      <c r="AP13" s="58"/>
      <c r="AQ13" s="58"/>
      <c r="AR13" s="58"/>
      <c r="AS13" s="58"/>
      <c r="AT13" s="63"/>
      <c r="AU13" s="182" t="s">
        <v>68</v>
      </c>
      <c r="AV13" s="139"/>
      <c r="AW13" s="139"/>
      <c r="AX13" s="139"/>
      <c r="AY13" s="190" t="s">
        <v>212</v>
      </c>
      <c r="AZ13" s="198"/>
      <c r="BA13" s="198"/>
      <c r="BB13" s="198"/>
      <c r="BC13" s="198"/>
      <c r="BD13" s="198"/>
      <c r="BE13" s="198"/>
      <c r="BF13" s="198"/>
      <c r="BG13" s="198"/>
      <c r="BH13" s="198"/>
      <c r="BI13" s="198"/>
      <c r="BJ13" s="198"/>
      <c r="BK13" s="198"/>
      <c r="BL13" s="198"/>
      <c r="BM13" s="209"/>
      <c r="BN13" s="214">
        <v>-285945</v>
      </c>
      <c r="BO13" s="217"/>
      <c r="BP13" s="217"/>
      <c r="BQ13" s="217"/>
      <c r="BR13" s="217"/>
      <c r="BS13" s="217"/>
      <c r="BT13" s="217"/>
      <c r="BU13" s="220"/>
      <c r="BV13" s="214">
        <v>-964520</v>
      </c>
      <c r="BW13" s="217"/>
      <c r="BX13" s="217"/>
      <c r="BY13" s="217"/>
      <c r="BZ13" s="217"/>
      <c r="CA13" s="217"/>
      <c r="CB13" s="217"/>
      <c r="CC13" s="220"/>
      <c r="CD13" s="192" t="s">
        <v>213</v>
      </c>
      <c r="CE13" s="111"/>
      <c r="CF13" s="111"/>
      <c r="CG13" s="111"/>
      <c r="CH13" s="111"/>
      <c r="CI13" s="111"/>
      <c r="CJ13" s="111"/>
      <c r="CK13" s="111"/>
      <c r="CL13" s="111"/>
      <c r="CM13" s="111"/>
      <c r="CN13" s="111"/>
      <c r="CO13" s="111"/>
      <c r="CP13" s="111"/>
      <c r="CQ13" s="111"/>
      <c r="CR13" s="111"/>
      <c r="CS13" s="211"/>
      <c r="CT13" s="230">
        <v>3.1</v>
      </c>
      <c r="CU13" s="238"/>
      <c r="CV13" s="238"/>
      <c r="CW13" s="238"/>
      <c r="CX13" s="238"/>
      <c r="CY13" s="238"/>
      <c r="CZ13" s="238"/>
      <c r="DA13" s="246"/>
      <c r="DB13" s="230">
        <v>3.1</v>
      </c>
      <c r="DC13" s="238"/>
      <c r="DD13" s="238"/>
      <c r="DE13" s="238"/>
      <c r="DF13" s="238"/>
      <c r="DG13" s="238"/>
      <c r="DH13" s="238"/>
      <c r="DI13" s="246"/>
    </row>
    <row r="14" spans="1:119" ht="18.75" customHeight="1">
      <c r="A14" s="2"/>
      <c r="B14" s="12"/>
      <c r="C14" s="29"/>
      <c r="D14" s="29"/>
      <c r="E14" s="29"/>
      <c r="F14" s="29"/>
      <c r="G14" s="29"/>
      <c r="H14" s="29"/>
      <c r="I14" s="29"/>
      <c r="J14" s="29"/>
      <c r="K14" s="61"/>
      <c r="L14" s="68" t="s">
        <v>215</v>
      </c>
      <c r="M14" s="77"/>
      <c r="N14" s="77"/>
      <c r="O14" s="77"/>
      <c r="P14" s="77"/>
      <c r="Q14" s="89"/>
      <c r="R14" s="100">
        <v>35732</v>
      </c>
      <c r="S14" s="109"/>
      <c r="T14" s="109"/>
      <c r="U14" s="109"/>
      <c r="V14" s="121"/>
      <c r="W14" s="129"/>
      <c r="X14" s="57"/>
      <c r="Y14" s="57"/>
      <c r="Z14" s="57"/>
      <c r="AA14" s="57"/>
      <c r="AB14" s="24"/>
      <c r="AC14" s="149">
        <v>2.8</v>
      </c>
      <c r="AD14" s="156"/>
      <c r="AE14" s="156"/>
      <c r="AF14" s="156"/>
      <c r="AG14" s="159"/>
      <c r="AH14" s="149">
        <v>2.8</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218</v>
      </c>
      <c r="CE14" s="200"/>
      <c r="CF14" s="200"/>
      <c r="CG14" s="200"/>
      <c r="CH14" s="200"/>
      <c r="CI14" s="200"/>
      <c r="CJ14" s="200"/>
      <c r="CK14" s="200"/>
      <c r="CL14" s="200"/>
      <c r="CM14" s="200"/>
      <c r="CN14" s="200"/>
      <c r="CO14" s="200"/>
      <c r="CP14" s="200"/>
      <c r="CQ14" s="200"/>
      <c r="CR14" s="200"/>
      <c r="CS14" s="212"/>
      <c r="CT14" s="234" t="s">
        <v>195</v>
      </c>
      <c r="CU14" s="242"/>
      <c r="CV14" s="242"/>
      <c r="CW14" s="242"/>
      <c r="CX14" s="242"/>
      <c r="CY14" s="242"/>
      <c r="CZ14" s="242"/>
      <c r="DA14" s="250"/>
      <c r="DB14" s="234" t="s">
        <v>195</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207</v>
      </c>
      <c r="N15" s="82"/>
      <c r="O15" s="82"/>
      <c r="P15" s="82"/>
      <c r="Q15" s="88"/>
      <c r="R15" s="100">
        <v>34322</v>
      </c>
      <c r="S15" s="109"/>
      <c r="T15" s="109"/>
      <c r="U15" s="109"/>
      <c r="V15" s="121"/>
      <c r="W15" s="130" t="s">
        <v>7</v>
      </c>
      <c r="X15" s="56"/>
      <c r="Y15" s="56"/>
      <c r="Z15" s="56"/>
      <c r="AA15" s="56"/>
      <c r="AB15" s="25"/>
      <c r="AC15" s="72">
        <v>6001</v>
      </c>
      <c r="AD15" s="80"/>
      <c r="AE15" s="80"/>
      <c r="AF15" s="80"/>
      <c r="AG15" s="84"/>
      <c r="AH15" s="72">
        <v>6105</v>
      </c>
      <c r="AI15" s="80"/>
      <c r="AJ15" s="80"/>
      <c r="AK15" s="80"/>
      <c r="AL15" s="118"/>
      <c r="AM15" s="175"/>
      <c r="AN15" s="58"/>
      <c r="AO15" s="58"/>
      <c r="AP15" s="58"/>
      <c r="AQ15" s="58"/>
      <c r="AR15" s="58"/>
      <c r="AS15" s="58"/>
      <c r="AT15" s="63"/>
      <c r="AU15" s="182"/>
      <c r="AV15" s="139"/>
      <c r="AW15" s="139"/>
      <c r="AX15" s="139"/>
      <c r="AY15" s="189" t="s">
        <v>220</v>
      </c>
      <c r="AZ15" s="197"/>
      <c r="BA15" s="197"/>
      <c r="BB15" s="197"/>
      <c r="BC15" s="197"/>
      <c r="BD15" s="197"/>
      <c r="BE15" s="197"/>
      <c r="BF15" s="197"/>
      <c r="BG15" s="197"/>
      <c r="BH15" s="197"/>
      <c r="BI15" s="197"/>
      <c r="BJ15" s="197"/>
      <c r="BK15" s="197"/>
      <c r="BL15" s="197"/>
      <c r="BM15" s="208"/>
      <c r="BN15" s="213">
        <v>4707794</v>
      </c>
      <c r="BO15" s="216"/>
      <c r="BP15" s="216"/>
      <c r="BQ15" s="216"/>
      <c r="BR15" s="216"/>
      <c r="BS15" s="216"/>
      <c r="BT15" s="216"/>
      <c r="BU15" s="219"/>
      <c r="BV15" s="213">
        <v>5160048</v>
      </c>
      <c r="BW15" s="216"/>
      <c r="BX15" s="216"/>
      <c r="BY15" s="216"/>
      <c r="BZ15" s="216"/>
      <c r="CA15" s="216"/>
      <c r="CB15" s="216"/>
      <c r="CC15" s="219"/>
      <c r="CD15" s="222" t="s">
        <v>206</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222</v>
      </c>
      <c r="M16" s="78"/>
      <c r="N16" s="78"/>
      <c r="O16" s="78"/>
      <c r="P16" s="78"/>
      <c r="Q16" s="90"/>
      <c r="R16" s="101" t="s">
        <v>226</v>
      </c>
      <c r="S16" s="110"/>
      <c r="T16" s="110"/>
      <c r="U16" s="110"/>
      <c r="V16" s="122"/>
      <c r="W16" s="129"/>
      <c r="X16" s="57"/>
      <c r="Y16" s="57"/>
      <c r="Z16" s="57"/>
      <c r="AA16" s="57"/>
      <c r="AB16" s="24"/>
      <c r="AC16" s="149">
        <v>32.9</v>
      </c>
      <c r="AD16" s="156"/>
      <c r="AE16" s="156"/>
      <c r="AF16" s="156"/>
      <c r="AG16" s="159"/>
      <c r="AH16" s="149">
        <v>33</v>
      </c>
      <c r="AI16" s="156"/>
      <c r="AJ16" s="156"/>
      <c r="AK16" s="156"/>
      <c r="AL16" s="171"/>
      <c r="AM16" s="175"/>
      <c r="AN16" s="58"/>
      <c r="AO16" s="58"/>
      <c r="AP16" s="58"/>
      <c r="AQ16" s="58"/>
      <c r="AR16" s="58"/>
      <c r="AS16" s="58"/>
      <c r="AT16" s="63"/>
      <c r="AU16" s="182"/>
      <c r="AV16" s="139"/>
      <c r="AW16" s="139"/>
      <c r="AX16" s="139"/>
      <c r="AY16" s="190" t="s">
        <v>106</v>
      </c>
      <c r="AZ16" s="198"/>
      <c r="BA16" s="198"/>
      <c r="BB16" s="198"/>
      <c r="BC16" s="198"/>
      <c r="BD16" s="198"/>
      <c r="BE16" s="198"/>
      <c r="BF16" s="198"/>
      <c r="BG16" s="198"/>
      <c r="BH16" s="198"/>
      <c r="BI16" s="198"/>
      <c r="BJ16" s="198"/>
      <c r="BK16" s="198"/>
      <c r="BL16" s="198"/>
      <c r="BM16" s="209"/>
      <c r="BN16" s="214">
        <v>6846335</v>
      </c>
      <c r="BO16" s="217"/>
      <c r="BP16" s="217"/>
      <c r="BQ16" s="217"/>
      <c r="BR16" s="217"/>
      <c r="BS16" s="217"/>
      <c r="BT16" s="217"/>
      <c r="BU16" s="220"/>
      <c r="BV16" s="214">
        <v>6625380</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101</v>
      </c>
      <c r="N17" s="83"/>
      <c r="O17" s="83"/>
      <c r="P17" s="83"/>
      <c r="Q17" s="91"/>
      <c r="R17" s="101" t="s">
        <v>227</v>
      </c>
      <c r="S17" s="110"/>
      <c r="T17" s="110"/>
      <c r="U17" s="110"/>
      <c r="V17" s="122"/>
      <c r="W17" s="130" t="s">
        <v>95</v>
      </c>
      <c r="X17" s="56"/>
      <c r="Y17" s="56"/>
      <c r="Z17" s="56"/>
      <c r="AA17" s="56"/>
      <c r="AB17" s="25"/>
      <c r="AC17" s="72">
        <v>11715</v>
      </c>
      <c r="AD17" s="80"/>
      <c r="AE17" s="80"/>
      <c r="AF17" s="80"/>
      <c r="AG17" s="84"/>
      <c r="AH17" s="72">
        <v>11863</v>
      </c>
      <c r="AI17" s="80"/>
      <c r="AJ17" s="80"/>
      <c r="AK17" s="80"/>
      <c r="AL17" s="118"/>
      <c r="AM17" s="175"/>
      <c r="AN17" s="58"/>
      <c r="AO17" s="58"/>
      <c r="AP17" s="58"/>
      <c r="AQ17" s="58"/>
      <c r="AR17" s="58"/>
      <c r="AS17" s="58"/>
      <c r="AT17" s="63"/>
      <c r="AU17" s="182"/>
      <c r="AV17" s="139"/>
      <c r="AW17" s="139"/>
      <c r="AX17" s="139"/>
      <c r="AY17" s="190" t="s">
        <v>228</v>
      </c>
      <c r="AZ17" s="198"/>
      <c r="BA17" s="198"/>
      <c r="BB17" s="198"/>
      <c r="BC17" s="198"/>
      <c r="BD17" s="198"/>
      <c r="BE17" s="198"/>
      <c r="BF17" s="198"/>
      <c r="BG17" s="198"/>
      <c r="BH17" s="198"/>
      <c r="BI17" s="198"/>
      <c r="BJ17" s="198"/>
      <c r="BK17" s="198"/>
      <c r="BL17" s="198"/>
      <c r="BM17" s="209"/>
      <c r="BN17" s="214">
        <v>5919481</v>
      </c>
      <c r="BO17" s="217"/>
      <c r="BP17" s="217"/>
      <c r="BQ17" s="217"/>
      <c r="BR17" s="217"/>
      <c r="BS17" s="217"/>
      <c r="BT17" s="217"/>
      <c r="BU17" s="220"/>
      <c r="BV17" s="214">
        <v>6522601</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229</v>
      </c>
      <c r="C18" s="31"/>
      <c r="D18" s="31"/>
      <c r="E18" s="49"/>
      <c r="F18" s="49"/>
      <c r="G18" s="49"/>
      <c r="H18" s="49"/>
      <c r="I18" s="49"/>
      <c r="J18" s="49"/>
      <c r="K18" s="49"/>
      <c r="L18" s="70">
        <v>25.78</v>
      </c>
      <c r="M18" s="70"/>
      <c r="N18" s="70"/>
      <c r="O18" s="70"/>
      <c r="P18" s="70"/>
      <c r="Q18" s="70"/>
      <c r="R18" s="102"/>
      <c r="S18" s="102"/>
      <c r="T18" s="102"/>
      <c r="U18" s="102"/>
      <c r="V18" s="123"/>
      <c r="W18" s="131"/>
      <c r="X18" s="138"/>
      <c r="Y18" s="138"/>
      <c r="Z18" s="138"/>
      <c r="AA18" s="138"/>
      <c r="AB18" s="26"/>
      <c r="AC18" s="150">
        <v>64.3</v>
      </c>
      <c r="AD18" s="157"/>
      <c r="AE18" s="157"/>
      <c r="AF18" s="157"/>
      <c r="AG18" s="160"/>
      <c r="AH18" s="150">
        <v>64.2</v>
      </c>
      <c r="AI18" s="157"/>
      <c r="AJ18" s="157"/>
      <c r="AK18" s="157"/>
      <c r="AL18" s="172"/>
      <c r="AM18" s="175"/>
      <c r="AN18" s="58"/>
      <c r="AO18" s="58"/>
      <c r="AP18" s="58"/>
      <c r="AQ18" s="58"/>
      <c r="AR18" s="58"/>
      <c r="AS18" s="58"/>
      <c r="AT18" s="63"/>
      <c r="AU18" s="182"/>
      <c r="AV18" s="139"/>
      <c r="AW18" s="139"/>
      <c r="AX18" s="139"/>
      <c r="AY18" s="190" t="s">
        <v>230</v>
      </c>
      <c r="AZ18" s="198"/>
      <c r="BA18" s="198"/>
      <c r="BB18" s="198"/>
      <c r="BC18" s="198"/>
      <c r="BD18" s="198"/>
      <c r="BE18" s="198"/>
      <c r="BF18" s="198"/>
      <c r="BG18" s="198"/>
      <c r="BH18" s="198"/>
      <c r="BI18" s="198"/>
      <c r="BJ18" s="198"/>
      <c r="BK18" s="198"/>
      <c r="BL18" s="198"/>
      <c r="BM18" s="209"/>
      <c r="BN18" s="214">
        <v>7956887</v>
      </c>
      <c r="BO18" s="217"/>
      <c r="BP18" s="217"/>
      <c r="BQ18" s="217"/>
      <c r="BR18" s="217"/>
      <c r="BS18" s="217"/>
      <c r="BT18" s="217"/>
      <c r="BU18" s="220"/>
      <c r="BV18" s="214">
        <v>7514256</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56</v>
      </c>
      <c r="C19" s="31"/>
      <c r="D19" s="31"/>
      <c r="E19" s="49"/>
      <c r="F19" s="49"/>
      <c r="G19" s="49"/>
      <c r="H19" s="49"/>
      <c r="I19" s="49"/>
      <c r="J19" s="49"/>
      <c r="K19" s="49"/>
      <c r="L19" s="71">
        <v>1399</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231</v>
      </c>
      <c r="AZ19" s="198"/>
      <c r="BA19" s="198"/>
      <c r="BB19" s="198"/>
      <c r="BC19" s="198"/>
      <c r="BD19" s="198"/>
      <c r="BE19" s="198"/>
      <c r="BF19" s="198"/>
      <c r="BG19" s="198"/>
      <c r="BH19" s="198"/>
      <c r="BI19" s="198"/>
      <c r="BJ19" s="198"/>
      <c r="BK19" s="198"/>
      <c r="BL19" s="198"/>
      <c r="BM19" s="209"/>
      <c r="BN19" s="214">
        <v>10146195</v>
      </c>
      <c r="BO19" s="217"/>
      <c r="BP19" s="217"/>
      <c r="BQ19" s="217"/>
      <c r="BR19" s="217"/>
      <c r="BS19" s="217"/>
      <c r="BT19" s="217"/>
      <c r="BU19" s="220"/>
      <c r="BV19" s="214">
        <v>9460524</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14932</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238</v>
      </c>
      <c r="C22" s="33"/>
      <c r="D22" s="41"/>
      <c r="E22" s="50" t="s">
        <v>8</v>
      </c>
      <c r="F22" s="56"/>
      <c r="G22" s="56"/>
      <c r="H22" s="56"/>
      <c r="I22" s="56"/>
      <c r="J22" s="56"/>
      <c r="K22" s="25"/>
      <c r="L22" s="50" t="s">
        <v>240</v>
      </c>
      <c r="M22" s="56"/>
      <c r="N22" s="56"/>
      <c r="O22" s="56"/>
      <c r="P22" s="25"/>
      <c r="Q22" s="92" t="s">
        <v>242</v>
      </c>
      <c r="R22" s="104"/>
      <c r="S22" s="104"/>
      <c r="T22" s="104"/>
      <c r="U22" s="104"/>
      <c r="V22" s="125"/>
      <c r="W22" s="133" t="s">
        <v>57</v>
      </c>
      <c r="X22" s="33"/>
      <c r="Y22" s="41"/>
      <c r="Z22" s="50" t="s">
        <v>8</v>
      </c>
      <c r="AA22" s="56"/>
      <c r="AB22" s="56"/>
      <c r="AC22" s="56"/>
      <c r="AD22" s="56"/>
      <c r="AE22" s="56"/>
      <c r="AF22" s="56"/>
      <c r="AG22" s="25"/>
      <c r="AH22" s="163" t="s">
        <v>177</v>
      </c>
      <c r="AI22" s="56"/>
      <c r="AJ22" s="56"/>
      <c r="AK22" s="56"/>
      <c r="AL22" s="25"/>
      <c r="AM22" s="163" t="s">
        <v>243</v>
      </c>
      <c r="AN22" s="178"/>
      <c r="AO22" s="178"/>
      <c r="AP22" s="178"/>
      <c r="AQ22" s="178"/>
      <c r="AR22" s="180"/>
      <c r="AS22" s="92" t="s">
        <v>242</v>
      </c>
      <c r="AT22" s="104"/>
      <c r="AU22" s="104"/>
      <c r="AV22" s="104"/>
      <c r="AW22" s="104"/>
      <c r="AX22" s="187"/>
      <c r="AY22" s="189" t="s">
        <v>245</v>
      </c>
      <c r="AZ22" s="197"/>
      <c r="BA22" s="197"/>
      <c r="BB22" s="197"/>
      <c r="BC22" s="197"/>
      <c r="BD22" s="197"/>
      <c r="BE22" s="197"/>
      <c r="BF22" s="197"/>
      <c r="BG22" s="197"/>
      <c r="BH22" s="197"/>
      <c r="BI22" s="197"/>
      <c r="BJ22" s="197"/>
      <c r="BK22" s="197"/>
      <c r="BL22" s="197"/>
      <c r="BM22" s="208"/>
      <c r="BN22" s="213">
        <v>8529612</v>
      </c>
      <c r="BO22" s="216"/>
      <c r="BP22" s="216"/>
      <c r="BQ22" s="216"/>
      <c r="BR22" s="216"/>
      <c r="BS22" s="216"/>
      <c r="BT22" s="216"/>
      <c r="BU22" s="219"/>
      <c r="BV22" s="213">
        <v>9071300</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247</v>
      </c>
      <c r="AZ23" s="198"/>
      <c r="BA23" s="198"/>
      <c r="BB23" s="198"/>
      <c r="BC23" s="198"/>
      <c r="BD23" s="198"/>
      <c r="BE23" s="198"/>
      <c r="BF23" s="198"/>
      <c r="BG23" s="198"/>
      <c r="BH23" s="198"/>
      <c r="BI23" s="198"/>
      <c r="BJ23" s="198"/>
      <c r="BK23" s="198"/>
      <c r="BL23" s="198"/>
      <c r="BM23" s="209"/>
      <c r="BN23" s="214">
        <v>6740997</v>
      </c>
      <c r="BO23" s="217"/>
      <c r="BP23" s="217"/>
      <c r="BQ23" s="217"/>
      <c r="BR23" s="217"/>
      <c r="BS23" s="217"/>
      <c r="BT23" s="217"/>
      <c r="BU23" s="220"/>
      <c r="BV23" s="214">
        <v>7254153</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249</v>
      </c>
      <c r="F24" s="58"/>
      <c r="G24" s="58"/>
      <c r="H24" s="58"/>
      <c r="I24" s="58"/>
      <c r="J24" s="58"/>
      <c r="K24" s="63"/>
      <c r="L24" s="72">
        <v>1</v>
      </c>
      <c r="M24" s="80"/>
      <c r="N24" s="80"/>
      <c r="O24" s="80"/>
      <c r="P24" s="84"/>
      <c r="Q24" s="72">
        <v>7250</v>
      </c>
      <c r="R24" s="80"/>
      <c r="S24" s="80"/>
      <c r="T24" s="80"/>
      <c r="U24" s="80"/>
      <c r="V24" s="84"/>
      <c r="W24" s="134"/>
      <c r="X24" s="34"/>
      <c r="Y24" s="42"/>
      <c r="Z24" s="52" t="s">
        <v>250</v>
      </c>
      <c r="AA24" s="58"/>
      <c r="AB24" s="58"/>
      <c r="AC24" s="58"/>
      <c r="AD24" s="58"/>
      <c r="AE24" s="58"/>
      <c r="AF24" s="58"/>
      <c r="AG24" s="63"/>
      <c r="AH24" s="72">
        <v>203</v>
      </c>
      <c r="AI24" s="80"/>
      <c r="AJ24" s="80"/>
      <c r="AK24" s="80"/>
      <c r="AL24" s="84"/>
      <c r="AM24" s="72">
        <v>646961</v>
      </c>
      <c r="AN24" s="80"/>
      <c r="AO24" s="80"/>
      <c r="AP24" s="80"/>
      <c r="AQ24" s="80"/>
      <c r="AR24" s="84"/>
      <c r="AS24" s="72">
        <v>3187</v>
      </c>
      <c r="AT24" s="80"/>
      <c r="AU24" s="80"/>
      <c r="AV24" s="80"/>
      <c r="AW24" s="80"/>
      <c r="AX24" s="118"/>
      <c r="AY24" s="191" t="s">
        <v>252</v>
      </c>
      <c r="AZ24" s="199"/>
      <c r="BA24" s="199"/>
      <c r="BB24" s="199"/>
      <c r="BC24" s="199"/>
      <c r="BD24" s="199"/>
      <c r="BE24" s="199"/>
      <c r="BF24" s="199"/>
      <c r="BG24" s="199"/>
      <c r="BH24" s="199"/>
      <c r="BI24" s="199"/>
      <c r="BJ24" s="199"/>
      <c r="BK24" s="199"/>
      <c r="BL24" s="199"/>
      <c r="BM24" s="210"/>
      <c r="BN24" s="214">
        <v>3242183</v>
      </c>
      <c r="BO24" s="217"/>
      <c r="BP24" s="217"/>
      <c r="BQ24" s="217"/>
      <c r="BR24" s="217"/>
      <c r="BS24" s="217"/>
      <c r="BT24" s="217"/>
      <c r="BU24" s="220"/>
      <c r="BV24" s="214">
        <v>3288214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255</v>
      </c>
      <c r="F25" s="58"/>
      <c r="G25" s="58"/>
      <c r="H25" s="58"/>
      <c r="I25" s="58"/>
      <c r="J25" s="58"/>
      <c r="K25" s="63"/>
      <c r="L25" s="72">
        <v>1</v>
      </c>
      <c r="M25" s="80"/>
      <c r="N25" s="80"/>
      <c r="O25" s="80"/>
      <c r="P25" s="84"/>
      <c r="Q25" s="72">
        <v>6120</v>
      </c>
      <c r="R25" s="80"/>
      <c r="S25" s="80"/>
      <c r="T25" s="80"/>
      <c r="U25" s="80"/>
      <c r="V25" s="84"/>
      <c r="W25" s="134"/>
      <c r="X25" s="34"/>
      <c r="Y25" s="42"/>
      <c r="Z25" s="52" t="s">
        <v>256</v>
      </c>
      <c r="AA25" s="58"/>
      <c r="AB25" s="58"/>
      <c r="AC25" s="58"/>
      <c r="AD25" s="58"/>
      <c r="AE25" s="58"/>
      <c r="AF25" s="58"/>
      <c r="AG25" s="63"/>
      <c r="AH25" s="72" t="s">
        <v>195</v>
      </c>
      <c r="AI25" s="80"/>
      <c r="AJ25" s="80"/>
      <c r="AK25" s="80"/>
      <c r="AL25" s="84"/>
      <c r="AM25" s="72" t="s">
        <v>195</v>
      </c>
      <c r="AN25" s="80"/>
      <c r="AO25" s="80"/>
      <c r="AP25" s="80"/>
      <c r="AQ25" s="80"/>
      <c r="AR25" s="84"/>
      <c r="AS25" s="72" t="s">
        <v>195</v>
      </c>
      <c r="AT25" s="80"/>
      <c r="AU25" s="80"/>
      <c r="AV25" s="80"/>
      <c r="AW25" s="80"/>
      <c r="AX25" s="118"/>
      <c r="AY25" s="189" t="s">
        <v>35</v>
      </c>
      <c r="AZ25" s="197"/>
      <c r="BA25" s="197"/>
      <c r="BB25" s="197"/>
      <c r="BC25" s="197"/>
      <c r="BD25" s="197"/>
      <c r="BE25" s="197"/>
      <c r="BF25" s="197"/>
      <c r="BG25" s="197"/>
      <c r="BH25" s="197"/>
      <c r="BI25" s="197"/>
      <c r="BJ25" s="197"/>
      <c r="BK25" s="197"/>
      <c r="BL25" s="197"/>
      <c r="BM25" s="208"/>
      <c r="BN25" s="213">
        <v>1128167</v>
      </c>
      <c r="BO25" s="216"/>
      <c r="BP25" s="216"/>
      <c r="BQ25" s="216"/>
      <c r="BR25" s="216"/>
      <c r="BS25" s="216"/>
      <c r="BT25" s="216"/>
      <c r="BU25" s="219"/>
      <c r="BV25" s="213">
        <v>846666</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257</v>
      </c>
      <c r="F26" s="58"/>
      <c r="G26" s="58"/>
      <c r="H26" s="58"/>
      <c r="I26" s="58"/>
      <c r="J26" s="58"/>
      <c r="K26" s="63"/>
      <c r="L26" s="72">
        <v>1</v>
      </c>
      <c r="M26" s="80"/>
      <c r="N26" s="80"/>
      <c r="O26" s="80"/>
      <c r="P26" s="84"/>
      <c r="Q26" s="72">
        <v>5740</v>
      </c>
      <c r="R26" s="80"/>
      <c r="S26" s="80"/>
      <c r="T26" s="80"/>
      <c r="U26" s="80"/>
      <c r="V26" s="84"/>
      <c r="W26" s="134"/>
      <c r="X26" s="34"/>
      <c r="Y26" s="42"/>
      <c r="Z26" s="52" t="s">
        <v>258</v>
      </c>
      <c r="AA26" s="143"/>
      <c r="AB26" s="143"/>
      <c r="AC26" s="143"/>
      <c r="AD26" s="143"/>
      <c r="AE26" s="143"/>
      <c r="AF26" s="143"/>
      <c r="AG26" s="161"/>
      <c r="AH26" s="72" t="s">
        <v>195</v>
      </c>
      <c r="AI26" s="80"/>
      <c r="AJ26" s="80"/>
      <c r="AK26" s="80"/>
      <c r="AL26" s="84"/>
      <c r="AM26" s="72" t="s">
        <v>195</v>
      </c>
      <c r="AN26" s="80"/>
      <c r="AO26" s="80"/>
      <c r="AP26" s="80"/>
      <c r="AQ26" s="80"/>
      <c r="AR26" s="84"/>
      <c r="AS26" s="72" t="s">
        <v>195</v>
      </c>
      <c r="AT26" s="80"/>
      <c r="AU26" s="80"/>
      <c r="AV26" s="80"/>
      <c r="AW26" s="80"/>
      <c r="AX26" s="118"/>
      <c r="AY26" s="192" t="s">
        <v>259</v>
      </c>
      <c r="AZ26" s="111"/>
      <c r="BA26" s="111"/>
      <c r="BB26" s="111"/>
      <c r="BC26" s="111"/>
      <c r="BD26" s="111"/>
      <c r="BE26" s="111"/>
      <c r="BF26" s="111"/>
      <c r="BG26" s="111"/>
      <c r="BH26" s="111"/>
      <c r="BI26" s="111"/>
      <c r="BJ26" s="111"/>
      <c r="BK26" s="111"/>
      <c r="BL26" s="111"/>
      <c r="BM26" s="211"/>
      <c r="BN26" s="214" t="s">
        <v>195</v>
      </c>
      <c r="BO26" s="217"/>
      <c r="BP26" s="217"/>
      <c r="BQ26" s="217"/>
      <c r="BR26" s="217"/>
      <c r="BS26" s="217"/>
      <c r="BT26" s="217"/>
      <c r="BU26" s="220"/>
      <c r="BV26" s="214" t="s">
        <v>195</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260</v>
      </c>
      <c r="F27" s="58"/>
      <c r="G27" s="58"/>
      <c r="H27" s="58"/>
      <c r="I27" s="58"/>
      <c r="J27" s="58"/>
      <c r="K27" s="63"/>
      <c r="L27" s="72">
        <v>1</v>
      </c>
      <c r="M27" s="80"/>
      <c r="N27" s="80"/>
      <c r="O27" s="80"/>
      <c r="P27" s="84"/>
      <c r="Q27" s="72">
        <v>3240</v>
      </c>
      <c r="R27" s="80"/>
      <c r="S27" s="80"/>
      <c r="T27" s="80"/>
      <c r="U27" s="80"/>
      <c r="V27" s="84"/>
      <c r="W27" s="134"/>
      <c r="X27" s="34"/>
      <c r="Y27" s="42"/>
      <c r="Z27" s="52" t="s">
        <v>262</v>
      </c>
      <c r="AA27" s="58"/>
      <c r="AB27" s="58"/>
      <c r="AC27" s="58"/>
      <c r="AD27" s="58"/>
      <c r="AE27" s="58"/>
      <c r="AF27" s="58"/>
      <c r="AG27" s="63"/>
      <c r="AH27" s="72">
        <v>6</v>
      </c>
      <c r="AI27" s="80"/>
      <c r="AJ27" s="80"/>
      <c r="AK27" s="80"/>
      <c r="AL27" s="84"/>
      <c r="AM27" s="72">
        <v>20190</v>
      </c>
      <c r="AN27" s="80"/>
      <c r="AO27" s="80"/>
      <c r="AP27" s="80"/>
      <c r="AQ27" s="80"/>
      <c r="AR27" s="84"/>
      <c r="AS27" s="72">
        <v>3365</v>
      </c>
      <c r="AT27" s="80"/>
      <c r="AU27" s="80"/>
      <c r="AV27" s="80"/>
      <c r="AW27" s="80"/>
      <c r="AX27" s="118"/>
      <c r="AY27" s="193" t="s">
        <v>264</v>
      </c>
      <c r="AZ27" s="200"/>
      <c r="BA27" s="200"/>
      <c r="BB27" s="200"/>
      <c r="BC27" s="200"/>
      <c r="BD27" s="200"/>
      <c r="BE27" s="200"/>
      <c r="BF27" s="200"/>
      <c r="BG27" s="200"/>
      <c r="BH27" s="200"/>
      <c r="BI27" s="200"/>
      <c r="BJ27" s="200"/>
      <c r="BK27" s="200"/>
      <c r="BL27" s="200"/>
      <c r="BM27" s="212"/>
      <c r="BN27" s="215">
        <v>219428</v>
      </c>
      <c r="BO27" s="218"/>
      <c r="BP27" s="218"/>
      <c r="BQ27" s="218"/>
      <c r="BR27" s="218"/>
      <c r="BS27" s="218"/>
      <c r="BT27" s="218"/>
      <c r="BU27" s="221"/>
      <c r="BV27" s="215">
        <v>219303</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265</v>
      </c>
      <c r="F28" s="58"/>
      <c r="G28" s="58"/>
      <c r="H28" s="58"/>
      <c r="I28" s="58"/>
      <c r="J28" s="58"/>
      <c r="K28" s="63"/>
      <c r="L28" s="72">
        <v>1</v>
      </c>
      <c r="M28" s="80"/>
      <c r="N28" s="80"/>
      <c r="O28" s="80"/>
      <c r="P28" s="84"/>
      <c r="Q28" s="72">
        <v>2660</v>
      </c>
      <c r="R28" s="80"/>
      <c r="S28" s="80"/>
      <c r="T28" s="80"/>
      <c r="U28" s="80"/>
      <c r="V28" s="84"/>
      <c r="W28" s="134"/>
      <c r="X28" s="34"/>
      <c r="Y28" s="42"/>
      <c r="Z28" s="52" t="s">
        <v>36</v>
      </c>
      <c r="AA28" s="58"/>
      <c r="AB28" s="58"/>
      <c r="AC28" s="58"/>
      <c r="AD28" s="58"/>
      <c r="AE28" s="58"/>
      <c r="AF28" s="58"/>
      <c r="AG28" s="63"/>
      <c r="AH28" s="72" t="s">
        <v>195</v>
      </c>
      <c r="AI28" s="80"/>
      <c r="AJ28" s="80"/>
      <c r="AK28" s="80"/>
      <c r="AL28" s="84"/>
      <c r="AM28" s="72" t="s">
        <v>195</v>
      </c>
      <c r="AN28" s="80"/>
      <c r="AO28" s="80"/>
      <c r="AP28" s="80"/>
      <c r="AQ28" s="80"/>
      <c r="AR28" s="84"/>
      <c r="AS28" s="72" t="s">
        <v>195</v>
      </c>
      <c r="AT28" s="80"/>
      <c r="AU28" s="80"/>
      <c r="AV28" s="80"/>
      <c r="AW28" s="80"/>
      <c r="AX28" s="118"/>
      <c r="AY28" s="194" t="s">
        <v>268</v>
      </c>
      <c r="AZ28" s="201"/>
      <c r="BA28" s="201"/>
      <c r="BB28" s="204"/>
      <c r="BC28" s="189" t="s">
        <v>100</v>
      </c>
      <c r="BD28" s="197"/>
      <c r="BE28" s="197"/>
      <c r="BF28" s="197"/>
      <c r="BG28" s="197"/>
      <c r="BH28" s="197"/>
      <c r="BI28" s="197"/>
      <c r="BJ28" s="197"/>
      <c r="BK28" s="197"/>
      <c r="BL28" s="197"/>
      <c r="BM28" s="208"/>
      <c r="BN28" s="213">
        <v>2384829</v>
      </c>
      <c r="BO28" s="216"/>
      <c r="BP28" s="216"/>
      <c r="BQ28" s="216"/>
      <c r="BR28" s="216"/>
      <c r="BS28" s="216"/>
      <c r="BT28" s="216"/>
      <c r="BU28" s="219"/>
      <c r="BV28" s="213">
        <v>2503221</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269</v>
      </c>
      <c r="F29" s="58"/>
      <c r="G29" s="58"/>
      <c r="H29" s="58"/>
      <c r="I29" s="58"/>
      <c r="J29" s="58"/>
      <c r="K29" s="63"/>
      <c r="L29" s="72">
        <v>11</v>
      </c>
      <c r="M29" s="80"/>
      <c r="N29" s="80"/>
      <c r="O29" s="80"/>
      <c r="P29" s="84"/>
      <c r="Q29" s="72">
        <v>2420</v>
      </c>
      <c r="R29" s="80"/>
      <c r="S29" s="80"/>
      <c r="T29" s="80"/>
      <c r="U29" s="80"/>
      <c r="V29" s="84"/>
      <c r="W29" s="135"/>
      <c r="X29" s="140"/>
      <c r="Y29" s="142"/>
      <c r="Z29" s="52" t="s">
        <v>271</v>
      </c>
      <c r="AA29" s="58"/>
      <c r="AB29" s="58"/>
      <c r="AC29" s="58"/>
      <c r="AD29" s="58"/>
      <c r="AE29" s="58"/>
      <c r="AF29" s="58"/>
      <c r="AG29" s="63"/>
      <c r="AH29" s="72">
        <v>209</v>
      </c>
      <c r="AI29" s="80"/>
      <c r="AJ29" s="80"/>
      <c r="AK29" s="80"/>
      <c r="AL29" s="84"/>
      <c r="AM29" s="72">
        <v>667151</v>
      </c>
      <c r="AN29" s="80"/>
      <c r="AO29" s="80"/>
      <c r="AP29" s="80"/>
      <c r="AQ29" s="80"/>
      <c r="AR29" s="84"/>
      <c r="AS29" s="72">
        <v>3192</v>
      </c>
      <c r="AT29" s="80"/>
      <c r="AU29" s="80"/>
      <c r="AV29" s="80"/>
      <c r="AW29" s="80"/>
      <c r="AX29" s="118"/>
      <c r="AY29" s="195"/>
      <c r="AZ29" s="202"/>
      <c r="BA29" s="202"/>
      <c r="BB29" s="205"/>
      <c r="BC29" s="190" t="s">
        <v>272</v>
      </c>
      <c r="BD29" s="198"/>
      <c r="BE29" s="198"/>
      <c r="BF29" s="198"/>
      <c r="BG29" s="198"/>
      <c r="BH29" s="198"/>
      <c r="BI29" s="198"/>
      <c r="BJ29" s="198"/>
      <c r="BK29" s="198"/>
      <c r="BL29" s="198"/>
      <c r="BM29" s="209"/>
      <c r="BN29" s="214">
        <v>656426</v>
      </c>
      <c r="BO29" s="217"/>
      <c r="BP29" s="217"/>
      <c r="BQ29" s="217"/>
      <c r="BR29" s="217"/>
      <c r="BS29" s="217"/>
      <c r="BT29" s="217"/>
      <c r="BU29" s="220"/>
      <c r="BV29" s="214">
        <v>621172</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274</v>
      </c>
      <c r="X30" s="141"/>
      <c r="Y30" s="141"/>
      <c r="Z30" s="141"/>
      <c r="AA30" s="141"/>
      <c r="AB30" s="141"/>
      <c r="AC30" s="141"/>
      <c r="AD30" s="141"/>
      <c r="AE30" s="141"/>
      <c r="AF30" s="141"/>
      <c r="AG30" s="162"/>
      <c r="AH30" s="150">
        <v>96.9</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67</v>
      </c>
      <c r="BD30" s="199"/>
      <c r="BE30" s="199"/>
      <c r="BF30" s="199"/>
      <c r="BG30" s="199"/>
      <c r="BH30" s="199"/>
      <c r="BI30" s="199"/>
      <c r="BJ30" s="199"/>
      <c r="BK30" s="199"/>
      <c r="BL30" s="199"/>
      <c r="BM30" s="210"/>
      <c r="BN30" s="215">
        <v>814271</v>
      </c>
      <c r="BO30" s="218"/>
      <c r="BP30" s="218"/>
      <c r="BQ30" s="218"/>
      <c r="BR30" s="218"/>
      <c r="BS30" s="218"/>
      <c r="BT30" s="218"/>
      <c r="BU30" s="221"/>
      <c r="BV30" s="215">
        <v>785804</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181</v>
      </c>
      <c r="D32" s="36"/>
      <c r="E32" s="36"/>
      <c r="F32" s="36"/>
      <c r="G32" s="36"/>
      <c r="H32" s="36"/>
      <c r="I32" s="36"/>
      <c r="J32" s="36"/>
      <c r="K32" s="36"/>
      <c r="L32" s="36"/>
      <c r="M32" s="36"/>
      <c r="N32" s="36"/>
      <c r="O32" s="36"/>
      <c r="P32" s="36"/>
      <c r="Q32" s="36"/>
      <c r="R32" s="36"/>
      <c r="S32" s="36"/>
      <c r="U32" s="111" t="s">
        <v>90</v>
      </c>
      <c r="V32" s="111"/>
      <c r="W32" s="111"/>
      <c r="X32" s="111"/>
      <c r="Y32" s="111"/>
      <c r="Z32" s="111"/>
      <c r="AA32" s="111"/>
      <c r="AB32" s="111"/>
      <c r="AC32" s="111"/>
      <c r="AD32" s="111"/>
      <c r="AE32" s="111"/>
      <c r="AF32" s="111"/>
      <c r="AG32" s="111"/>
      <c r="AH32" s="111"/>
      <c r="AI32" s="111"/>
      <c r="AJ32" s="111"/>
      <c r="AK32" s="111"/>
      <c r="AM32" s="111" t="s">
        <v>276</v>
      </c>
      <c r="AN32" s="111"/>
      <c r="AO32" s="111"/>
      <c r="AP32" s="111"/>
      <c r="AQ32" s="111"/>
      <c r="AR32" s="111"/>
      <c r="AS32" s="111"/>
      <c r="AT32" s="111"/>
      <c r="AU32" s="111"/>
      <c r="AV32" s="111"/>
      <c r="AW32" s="111"/>
      <c r="AX32" s="111"/>
      <c r="AY32" s="111"/>
      <c r="AZ32" s="111"/>
      <c r="BA32" s="111"/>
      <c r="BB32" s="111"/>
      <c r="BC32" s="111"/>
      <c r="BE32" s="111" t="s">
        <v>277</v>
      </c>
      <c r="BF32" s="111"/>
      <c r="BG32" s="111"/>
      <c r="BH32" s="111"/>
      <c r="BI32" s="111"/>
      <c r="BJ32" s="111"/>
      <c r="BK32" s="111"/>
      <c r="BL32" s="111"/>
      <c r="BM32" s="111"/>
      <c r="BN32" s="111"/>
      <c r="BO32" s="111"/>
      <c r="BP32" s="111"/>
      <c r="BQ32" s="111"/>
      <c r="BR32" s="111"/>
      <c r="BS32" s="111"/>
      <c r="BT32" s="111"/>
      <c r="BU32" s="111"/>
      <c r="BW32" s="111" t="s">
        <v>279</v>
      </c>
      <c r="BX32" s="111"/>
      <c r="BY32" s="111"/>
      <c r="BZ32" s="111"/>
      <c r="CA32" s="111"/>
      <c r="CB32" s="111"/>
      <c r="CC32" s="111"/>
      <c r="CD32" s="111"/>
      <c r="CE32" s="111"/>
      <c r="CF32" s="111"/>
      <c r="CG32" s="111"/>
      <c r="CH32" s="111"/>
      <c r="CI32" s="111"/>
      <c r="CJ32" s="111"/>
      <c r="CK32" s="111"/>
      <c r="CL32" s="111"/>
      <c r="CM32" s="111"/>
      <c r="CO32" s="111" t="s">
        <v>280</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117</v>
      </c>
      <c r="D33" s="37"/>
      <c r="E33" s="54" t="s">
        <v>281</v>
      </c>
      <c r="F33" s="54"/>
      <c r="G33" s="54"/>
      <c r="H33" s="54"/>
      <c r="I33" s="54"/>
      <c r="J33" s="54"/>
      <c r="K33" s="54"/>
      <c r="L33" s="54"/>
      <c r="M33" s="54"/>
      <c r="N33" s="54"/>
      <c r="O33" s="54"/>
      <c r="P33" s="54"/>
      <c r="Q33" s="54"/>
      <c r="R33" s="54"/>
      <c r="S33" s="54"/>
      <c r="T33" s="54"/>
      <c r="U33" s="37" t="s">
        <v>117</v>
      </c>
      <c r="V33" s="37"/>
      <c r="W33" s="54" t="s">
        <v>281</v>
      </c>
      <c r="X33" s="54"/>
      <c r="Y33" s="54"/>
      <c r="Z33" s="54"/>
      <c r="AA33" s="54"/>
      <c r="AB33" s="54"/>
      <c r="AC33" s="54"/>
      <c r="AD33" s="54"/>
      <c r="AE33" s="54"/>
      <c r="AF33" s="54"/>
      <c r="AG33" s="54"/>
      <c r="AH33" s="54"/>
      <c r="AI33" s="54"/>
      <c r="AJ33" s="54"/>
      <c r="AK33" s="54"/>
      <c r="AL33" s="54"/>
      <c r="AM33" s="37" t="s">
        <v>117</v>
      </c>
      <c r="AN33" s="37"/>
      <c r="AO33" s="54" t="s">
        <v>281</v>
      </c>
      <c r="AP33" s="54"/>
      <c r="AQ33" s="54"/>
      <c r="AR33" s="54"/>
      <c r="AS33" s="54"/>
      <c r="AT33" s="54"/>
      <c r="AU33" s="54"/>
      <c r="AV33" s="54"/>
      <c r="AW33" s="54"/>
      <c r="AX33" s="54"/>
      <c r="AY33" s="54"/>
      <c r="AZ33" s="54"/>
      <c r="BA33" s="54"/>
      <c r="BB33" s="54"/>
      <c r="BC33" s="54"/>
      <c r="BD33" s="37"/>
      <c r="BE33" s="54" t="s">
        <v>283</v>
      </c>
      <c r="BF33" s="54"/>
      <c r="BG33" s="54" t="s">
        <v>161</v>
      </c>
      <c r="BH33" s="54"/>
      <c r="BI33" s="54"/>
      <c r="BJ33" s="54"/>
      <c r="BK33" s="54"/>
      <c r="BL33" s="54"/>
      <c r="BM33" s="54"/>
      <c r="BN33" s="54"/>
      <c r="BO33" s="54"/>
      <c r="BP33" s="54"/>
      <c r="BQ33" s="54"/>
      <c r="BR33" s="54"/>
      <c r="BS33" s="54"/>
      <c r="BT33" s="54"/>
      <c r="BU33" s="54"/>
      <c r="BV33" s="37"/>
      <c r="BW33" s="37" t="s">
        <v>283</v>
      </c>
      <c r="BX33" s="37"/>
      <c r="BY33" s="54" t="s">
        <v>107</v>
      </c>
      <c r="BZ33" s="54"/>
      <c r="CA33" s="54"/>
      <c r="CB33" s="54"/>
      <c r="CC33" s="54"/>
      <c r="CD33" s="54"/>
      <c r="CE33" s="54"/>
      <c r="CF33" s="54"/>
      <c r="CG33" s="54"/>
      <c r="CH33" s="54"/>
      <c r="CI33" s="54"/>
      <c r="CJ33" s="54"/>
      <c r="CK33" s="54"/>
      <c r="CL33" s="54"/>
      <c r="CM33" s="54"/>
      <c r="CN33" s="54"/>
      <c r="CO33" s="37" t="s">
        <v>117</v>
      </c>
      <c r="CP33" s="37"/>
      <c r="CQ33" s="54" t="s">
        <v>284</v>
      </c>
      <c r="CR33" s="54"/>
      <c r="CS33" s="54"/>
      <c r="CT33" s="54"/>
      <c r="CU33" s="54"/>
      <c r="CV33" s="54"/>
      <c r="CW33" s="54"/>
      <c r="CX33" s="54"/>
      <c r="CY33" s="54"/>
      <c r="CZ33" s="54"/>
      <c r="DA33" s="54"/>
      <c r="DB33" s="54"/>
      <c r="DC33" s="54"/>
      <c r="DD33" s="54"/>
      <c r="DE33" s="54"/>
      <c r="DF33" s="54"/>
      <c r="DG33" s="253" t="s">
        <v>78</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IF('各会計、関係団体の財政状況及び健全化判断比率'!B32="","",'各会計、関係団体の財政状況及び健全化判断比率'!B32)</f>
        <v>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8</v>
      </c>
      <c r="BX34" s="38"/>
      <c r="BY34" s="55" t="str">
        <f>IF('各会計、関係団体の財政状況及び健全化判断比率'!B68="","",'各会計、関係団体の財政状況及び健全化判断比率'!B68)</f>
        <v>群馬県後期高齢者医療広域連合（一般会計）</v>
      </c>
      <c r="BZ34" s="55"/>
      <c r="CA34" s="55"/>
      <c r="CB34" s="55"/>
      <c r="CC34" s="55"/>
      <c r="CD34" s="55"/>
      <c r="CE34" s="55"/>
      <c r="CF34" s="55"/>
      <c r="CG34" s="55"/>
      <c r="CH34" s="55"/>
      <c r="CI34" s="55"/>
      <c r="CJ34" s="55"/>
      <c r="CK34" s="55"/>
      <c r="CL34" s="55"/>
      <c r="CM34" s="55"/>
      <c r="CN34" s="2"/>
      <c r="CO34" s="38">
        <f>IF(CQ34="","",MAX(C34:D43,U34:V43,AM34:AN43,BE34:BF43,BW34:BX43)+1)</f>
        <v>12</v>
      </c>
      <c r="CP34" s="38"/>
      <c r="CQ34" s="55" t="str">
        <f>IF('各会計、関係団体の財政状況及び健全化判断比率'!BS7="","",'各会計、関係団体の財政状況及び健全化判断比率'!BS7)</f>
        <v>玉村町農業公社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IF('各会計、関係団体の財政状況及び健全化判断比率'!B33="","",'各会計、関係団体の財政状況及び健全化判断比率'!B33)</f>
        <v>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9</v>
      </c>
      <c r="BX35" s="38"/>
      <c r="BY35" s="55" t="str">
        <f>IF('各会計、関係団体の財政状況及び健全化判断比率'!B69="","",'各会計、関係団体の財政状況及び健全化判断比率'!B69)</f>
        <v>群馬県後期高齢者医療広域連合（後期高齢者医療特別会計）</v>
      </c>
      <c r="BZ35" s="55"/>
      <c r="CA35" s="55"/>
      <c r="CB35" s="55"/>
      <c r="CC35" s="55"/>
      <c r="CD35" s="55"/>
      <c r="CE35" s="55"/>
      <c r="CF35" s="55"/>
      <c r="CG35" s="55"/>
      <c r="CH35" s="55"/>
      <c r="CI35" s="55"/>
      <c r="CJ35" s="55"/>
      <c r="CK35" s="55"/>
      <c r="CL35" s="55"/>
      <c r="CM35" s="55"/>
      <c r="CN35" s="2"/>
      <c r="CO35" s="38">
        <f t="shared" ref="CO35:CO43" si="5">IF(CQ35="","",CO34+1)</f>
        <v>13</v>
      </c>
      <c r="CP35" s="38"/>
      <c r="CQ35" s="55" t="str">
        <f>IF('各会計、関係団体の財政状況及び健全化判断比率'!BS8="","",'各会計、関係団体の財政状況及び健全化判断比率'!BS8)</f>
        <v>玉村町文化振興財団</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10</v>
      </c>
      <c r="BX36" s="38"/>
      <c r="BY36" s="55" t="str">
        <f>IF('各会計、関係団体の財政状況及び健全化判断比率'!B70="","",'各会計、関係団体の財政状況及び健全化判断比率'!B70)</f>
        <v>群馬県市町村会館管理組合</v>
      </c>
      <c r="BZ36" s="55"/>
      <c r="CA36" s="55"/>
      <c r="CB36" s="55"/>
      <c r="CC36" s="55"/>
      <c r="CD36" s="55"/>
      <c r="CE36" s="55"/>
      <c r="CF36" s="55"/>
      <c r="CG36" s="55"/>
      <c r="CH36" s="55"/>
      <c r="CI36" s="55"/>
      <c r="CJ36" s="55"/>
      <c r="CK36" s="55"/>
      <c r="CL36" s="55"/>
      <c r="CM36" s="55"/>
      <c r="CN36" s="2"/>
      <c r="CO36" s="38">
        <f t="shared" si="5"/>
        <v>14</v>
      </c>
      <c r="CP36" s="38"/>
      <c r="CQ36" s="55" t="str">
        <f>IF('各会計、関係団体の財政状況及び健全化判断比率'!BS9="","",'各会計、関係団体の財政状況及び健全化判断比率'!BS9)</f>
        <v>玉村町土地開発公社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f t="shared" si="1"/>
        <v>5</v>
      </c>
      <c r="V37" s="38"/>
      <c r="W37" s="55" t="str">
        <f>IF('各会計、関係団体の財政状況及び健全化判断比率'!B31="","",'各会計、関係団体の財政状況及び健全化判断比率'!B31)</f>
        <v>介護予防サービス事業特別会計</v>
      </c>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11</v>
      </c>
      <c r="BX37" s="38"/>
      <c r="BY37" s="55" t="str">
        <f>IF('各会計、関係団体の財政状況及び健全化判断比率'!B71="","",'各会計、関係団体の財政状況及び健全化判断比率'!B71)</f>
        <v>群馬県市町村総合事務組合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t="str">
        <f t="shared" si="4"/>
        <v/>
      </c>
      <c r="BX38" s="38"/>
      <c r="BY38" s="55" t="str">
        <f>IF('各会計、関係団体の財政状況及び健全化判断比率'!B72="","",'各会計、関係団体の財政状況及び健全化判断比率'!B72)</f>
        <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t="str">
        <f t="shared" si="4"/>
        <v/>
      </c>
      <c r="BX39" s="38"/>
      <c r="BY39" s="55" t="str">
        <f>IF('各会計、関係団体の財政状況及び健全化判断比率'!B73="","",'各会計、関係団体の財政状況及び健全化判断比率'!B73)</f>
        <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t="str">
        <f t="shared" si="4"/>
        <v/>
      </c>
      <c r="BX40" s="38"/>
      <c r="BY40" s="55" t="str">
        <f>IF('各会計、関係団体の財政状況及び健全化判断比率'!B74="","",'各会計、関係団体の財政状況及び健全化判断比率'!B74)</f>
        <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t="str">
        <f t="shared" si="4"/>
        <v/>
      </c>
      <c r="BX41" s="38"/>
      <c r="BY41" s="55" t="str">
        <f>IF('各会計、関係団体の財政状況及び健全化判断比率'!B75="","",'各会計、関係団体の財政状況及び健全化判断比率'!B75)</f>
        <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285</v>
      </c>
      <c r="E46" s="1" t="s">
        <v>286</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288</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291</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294</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297</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298</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GD8oWogLhrFu+J2iBKujxCcdho+j/TX3w8nEEBGrWW6doZ+1VpR8FQHVMxww4HKHIxo447YHs+TrkkMPxIWgIw==" saltValue="+PAQwMQKaS5yC2M/RVFWO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77" bottom="0.39370078740157477" header="0.19685039370078738" footer="0.19685039370078738"/>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3</v>
      </c>
      <c r="K32" s="862"/>
      <c r="L32" s="862"/>
      <c r="M32" s="862"/>
      <c r="N32" s="862"/>
      <c r="O32" s="862"/>
      <c r="P32" s="862"/>
    </row>
    <row r="33" spans="1:16" ht="39" customHeight="1">
      <c r="A33" s="862"/>
      <c r="B33" s="863" t="s">
        <v>14</v>
      </c>
      <c r="C33" s="869"/>
      <c r="D33" s="869"/>
      <c r="E33" s="874" t="s">
        <v>17</v>
      </c>
      <c r="F33" s="878" t="s">
        <v>523</v>
      </c>
      <c r="G33" s="883" t="s">
        <v>524</v>
      </c>
      <c r="H33" s="883" t="s">
        <v>525</v>
      </c>
      <c r="I33" s="883" t="s">
        <v>253</v>
      </c>
      <c r="J33" s="887" t="s">
        <v>526</v>
      </c>
      <c r="K33" s="862"/>
      <c r="L33" s="862"/>
      <c r="M33" s="862"/>
      <c r="N33" s="862"/>
      <c r="O33" s="862"/>
      <c r="P33" s="862"/>
    </row>
    <row r="34" spans="1:16" ht="39" customHeight="1">
      <c r="A34" s="862"/>
      <c r="B34" s="864"/>
      <c r="C34" s="870" t="s">
        <v>461</v>
      </c>
      <c r="D34" s="870"/>
      <c r="E34" s="875"/>
      <c r="F34" s="879">
        <v>10.37</v>
      </c>
      <c r="G34" s="884">
        <v>9.89</v>
      </c>
      <c r="H34" s="884">
        <v>10.1</v>
      </c>
      <c r="I34" s="884">
        <v>9.92</v>
      </c>
      <c r="J34" s="888">
        <v>10.59</v>
      </c>
      <c r="K34" s="862"/>
      <c r="L34" s="862"/>
      <c r="M34" s="862"/>
      <c r="N34" s="862"/>
      <c r="O34" s="862"/>
      <c r="P34" s="862"/>
    </row>
    <row r="35" spans="1:16" ht="39" customHeight="1">
      <c r="A35" s="862"/>
      <c r="B35" s="865"/>
      <c r="C35" s="871" t="s">
        <v>451</v>
      </c>
      <c r="D35" s="871"/>
      <c r="E35" s="876"/>
      <c r="F35" s="880">
        <v>10.94</v>
      </c>
      <c r="G35" s="885">
        <v>11.03</v>
      </c>
      <c r="H35" s="885">
        <v>11.68</v>
      </c>
      <c r="I35" s="885">
        <v>6.71</v>
      </c>
      <c r="J35" s="889">
        <v>8.0500000000000007</v>
      </c>
      <c r="K35" s="862"/>
      <c r="L35" s="862"/>
      <c r="M35" s="862"/>
      <c r="N35" s="862"/>
      <c r="O35" s="862"/>
      <c r="P35" s="862"/>
    </row>
    <row r="36" spans="1:16" ht="39" customHeight="1">
      <c r="A36" s="862"/>
      <c r="B36" s="865"/>
      <c r="C36" s="871" t="s">
        <v>26</v>
      </c>
      <c r="D36" s="871"/>
      <c r="E36" s="876"/>
      <c r="F36" s="880">
        <v>3.15</v>
      </c>
      <c r="G36" s="885">
        <v>3.49</v>
      </c>
      <c r="H36" s="885">
        <v>3.82</v>
      </c>
      <c r="I36" s="885">
        <v>4.17</v>
      </c>
      <c r="J36" s="889">
        <v>4.7699999999999996</v>
      </c>
      <c r="K36" s="862"/>
      <c r="L36" s="862"/>
      <c r="M36" s="862"/>
      <c r="N36" s="862"/>
      <c r="O36" s="862"/>
      <c r="P36" s="862"/>
    </row>
    <row r="37" spans="1:16" ht="39" customHeight="1">
      <c r="A37" s="862"/>
      <c r="B37" s="865"/>
      <c r="C37" s="871" t="s">
        <v>351</v>
      </c>
      <c r="D37" s="871"/>
      <c r="E37" s="876"/>
      <c r="F37" s="880">
        <v>1.24</v>
      </c>
      <c r="G37" s="885">
        <v>1.38</v>
      </c>
      <c r="H37" s="885">
        <v>1.42</v>
      </c>
      <c r="I37" s="885">
        <v>1.26</v>
      </c>
      <c r="J37" s="889">
        <v>1.1100000000000001</v>
      </c>
      <c r="K37" s="862"/>
      <c r="L37" s="862"/>
      <c r="M37" s="862"/>
      <c r="N37" s="862"/>
      <c r="O37" s="862"/>
      <c r="P37" s="862"/>
    </row>
    <row r="38" spans="1:16" ht="39" customHeight="1">
      <c r="A38" s="862"/>
      <c r="B38" s="865"/>
      <c r="C38" s="871" t="s">
        <v>460</v>
      </c>
      <c r="D38" s="871"/>
      <c r="E38" s="876"/>
      <c r="F38" s="880">
        <v>1.86</v>
      </c>
      <c r="G38" s="885">
        <v>2.3199999999999998</v>
      </c>
      <c r="H38" s="885">
        <v>1.79</v>
      </c>
      <c r="I38" s="885">
        <v>0.84</v>
      </c>
      <c r="J38" s="889">
        <v>0.75</v>
      </c>
      <c r="K38" s="862"/>
      <c r="L38" s="862"/>
      <c r="M38" s="862"/>
      <c r="N38" s="862"/>
      <c r="O38" s="862"/>
      <c r="P38" s="862"/>
    </row>
    <row r="39" spans="1:16" ht="39" customHeight="1">
      <c r="A39" s="862"/>
      <c r="B39" s="865"/>
      <c r="C39" s="871" t="s">
        <v>219</v>
      </c>
      <c r="D39" s="871"/>
      <c r="E39" s="876"/>
      <c r="F39" s="880">
        <v>2.e-002</v>
      </c>
      <c r="G39" s="885">
        <v>1.e-002</v>
      </c>
      <c r="H39" s="885">
        <v>2.e-002</v>
      </c>
      <c r="I39" s="885">
        <v>2.e-002</v>
      </c>
      <c r="J39" s="889">
        <v>3.e-002</v>
      </c>
      <c r="K39" s="862"/>
      <c r="L39" s="862"/>
      <c r="M39" s="862"/>
      <c r="N39" s="862"/>
      <c r="O39" s="862"/>
      <c r="P39" s="862"/>
    </row>
    <row r="40" spans="1:16" ht="39" customHeight="1">
      <c r="A40" s="862"/>
      <c r="B40" s="865"/>
      <c r="C40" s="871" t="s">
        <v>443</v>
      </c>
      <c r="D40" s="871"/>
      <c r="E40" s="876"/>
      <c r="F40" s="880">
        <v>0</v>
      </c>
      <c r="G40" s="885">
        <v>0</v>
      </c>
      <c r="H40" s="885">
        <v>0</v>
      </c>
      <c r="I40" s="885">
        <v>0</v>
      </c>
      <c r="J40" s="889">
        <v>0</v>
      </c>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528</v>
      </c>
      <c r="D42" s="871"/>
      <c r="E42" s="876"/>
      <c r="F42" s="880" t="s">
        <v>195</v>
      </c>
      <c r="G42" s="885" t="s">
        <v>195</v>
      </c>
      <c r="H42" s="885" t="s">
        <v>195</v>
      </c>
      <c r="I42" s="885" t="s">
        <v>195</v>
      </c>
      <c r="J42" s="889" t="s">
        <v>195</v>
      </c>
      <c r="K42" s="862"/>
      <c r="L42" s="862"/>
      <c r="M42" s="862"/>
      <c r="N42" s="862"/>
      <c r="O42" s="862"/>
      <c r="P42" s="862"/>
    </row>
    <row r="43" spans="1:16" ht="39" customHeight="1">
      <c r="A43" s="862"/>
      <c r="B43" s="867"/>
      <c r="C43" s="872" t="s">
        <v>300</v>
      </c>
      <c r="D43" s="872"/>
      <c r="E43" s="877"/>
      <c r="F43" s="881" t="s">
        <v>195</v>
      </c>
      <c r="G43" s="886" t="s">
        <v>195</v>
      </c>
      <c r="H43" s="886" t="s">
        <v>195</v>
      </c>
      <c r="I43" s="886" t="s">
        <v>195</v>
      </c>
      <c r="J43" s="890" t="s">
        <v>195</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mvFl3Ps8BV+Q/d/mAuo5oEWRaCQHKYa+Vu0KEDrAaqpyqQCJemPkDCp/aE1veNvWNktz4dEK2neNqDAUTH9DPg==" saltValue="1kBecQQyDiRQVVwRvebg0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20</v>
      </c>
      <c r="P43" s="734"/>
      <c r="Q43" s="734"/>
      <c r="R43" s="734"/>
      <c r="S43" s="734"/>
      <c r="T43" s="734"/>
      <c r="U43" s="734"/>
    </row>
    <row r="44" spans="1:21" ht="30.75" customHeight="1">
      <c r="A44" s="734"/>
      <c r="B44" s="891" t="s">
        <v>23</v>
      </c>
      <c r="C44" s="905"/>
      <c r="D44" s="905"/>
      <c r="E44" s="924"/>
      <c r="F44" s="924"/>
      <c r="G44" s="924"/>
      <c r="H44" s="924"/>
      <c r="I44" s="924"/>
      <c r="J44" s="933" t="s">
        <v>17</v>
      </c>
      <c r="K44" s="941" t="s">
        <v>523</v>
      </c>
      <c r="L44" s="950" t="s">
        <v>524</v>
      </c>
      <c r="M44" s="950" t="s">
        <v>525</v>
      </c>
      <c r="N44" s="950" t="s">
        <v>253</v>
      </c>
      <c r="O44" s="959" t="s">
        <v>526</v>
      </c>
      <c r="P44" s="734"/>
      <c r="Q44" s="734"/>
      <c r="R44" s="734"/>
      <c r="S44" s="734"/>
      <c r="T44" s="734"/>
      <c r="U44" s="734"/>
    </row>
    <row r="45" spans="1:21" ht="30.75" customHeight="1">
      <c r="A45" s="734"/>
      <c r="B45" s="892" t="s">
        <v>25</v>
      </c>
      <c r="C45" s="906"/>
      <c r="D45" s="916"/>
      <c r="E45" s="925" t="s">
        <v>22</v>
      </c>
      <c r="F45" s="925"/>
      <c r="G45" s="925"/>
      <c r="H45" s="925"/>
      <c r="I45" s="925"/>
      <c r="J45" s="934"/>
      <c r="K45" s="942">
        <v>896</v>
      </c>
      <c r="L45" s="951">
        <v>900</v>
      </c>
      <c r="M45" s="951">
        <v>880</v>
      </c>
      <c r="N45" s="951">
        <v>847</v>
      </c>
      <c r="O45" s="960">
        <v>878</v>
      </c>
      <c r="P45" s="734"/>
      <c r="Q45" s="734"/>
      <c r="R45" s="734"/>
      <c r="S45" s="734"/>
      <c r="T45" s="734"/>
      <c r="U45" s="734"/>
    </row>
    <row r="46" spans="1:21" ht="30.75" customHeight="1">
      <c r="A46" s="734"/>
      <c r="B46" s="893"/>
      <c r="C46" s="907"/>
      <c r="D46" s="917"/>
      <c r="E46" s="926" t="s">
        <v>29</v>
      </c>
      <c r="F46" s="926"/>
      <c r="G46" s="926"/>
      <c r="H46" s="926"/>
      <c r="I46" s="926"/>
      <c r="J46" s="935"/>
      <c r="K46" s="943" t="s">
        <v>195</v>
      </c>
      <c r="L46" s="952" t="s">
        <v>195</v>
      </c>
      <c r="M46" s="952" t="s">
        <v>195</v>
      </c>
      <c r="N46" s="952" t="s">
        <v>195</v>
      </c>
      <c r="O46" s="961" t="s">
        <v>195</v>
      </c>
      <c r="P46" s="734"/>
      <c r="Q46" s="734"/>
      <c r="R46" s="734"/>
      <c r="S46" s="734"/>
      <c r="T46" s="734"/>
      <c r="U46" s="734"/>
    </row>
    <row r="47" spans="1:21" ht="30.75" customHeight="1">
      <c r="A47" s="734"/>
      <c r="B47" s="893"/>
      <c r="C47" s="907"/>
      <c r="D47" s="917"/>
      <c r="E47" s="926" t="s">
        <v>32</v>
      </c>
      <c r="F47" s="926"/>
      <c r="G47" s="926"/>
      <c r="H47" s="926"/>
      <c r="I47" s="926"/>
      <c r="J47" s="935"/>
      <c r="K47" s="943" t="s">
        <v>195</v>
      </c>
      <c r="L47" s="952" t="s">
        <v>195</v>
      </c>
      <c r="M47" s="952" t="s">
        <v>195</v>
      </c>
      <c r="N47" s="952" t="s">
        <v>195</v>
      </c>
      <c r="O47" s="961" t="s">
        <v>195</v>
      </c>
      <c r="P47" s="734"/>
      <c r="Q47" s="734"/>
      <c r="R47" s="734"/>
      <c r="S47" s="734"/>
      <c r="T47" s="734"/>
      <c r="U47" s="734"/>
    </row>
    <row r="48" spans="1:21" ht="30.75" customHeight="1">
      <c r="A48" s="734"/>
      <c r="B48" s="893"/>
      <c r="C48" s="907"/>
      <c r="D48" s="917"/>
      <c r="E48" s="926" t="s">
        <v>38</v>
      </c>
      <c r="F48" s="926"/>
      <c r="G48" s="926"/>
      <c r="H48" s="926"/>
      <c r="I48" s="926"/>
      <c r="J48" s="935"/>
      <c r="K48" s="943">
        <v>297</v>
      </c>
      <c r="L48" s="952">
        <v>284</v>
      </c>
      <c r="M48" s="952">
        <v>279</v>
      </c>
      <c r="N48" s="952">
        <v>276</v>
      </c>
      <c r="O48" s="961">
        <v>304</v>
      </c>
      <c r="P48" s="734"/>
      <c r="Q48" s="734"/>
      <c r="R48" s="734"/>
      <c r="S48" s="734"/>
      <c r="T48" s="734"/>
      <c r="U48" s="734"/>
    </row>
    <row r="49" spans="1:21" ht="30.75" customHeight="1">
      <c r="A49" s="734"/>
      <c r="B49" s="893"/>
      <c r="C49" s="907"/>
      <c r="D49" s="917"/>
      <c r="E49" s="926" t="s">
        <v>1</v>
      </c>
      <c r="F49" s="926"/>
      <c r="G49" s="926"/>
      <c r="H49" s="926"/>
      <c r="I49" s="926"/>
      <c r="J49" s="935"/>
      <c r="K49" s="943" t="s">
        <v>195</v>
      </c>
      <c r="L49" s="952" t="s">
        <v>195</v>
      </c>
      <c r="M49" s="952" t="s">
        <v>195</v>
      </c>
      <c r="N49" s="952" t="s">
        <v>195</v>
      </c>
      <c r="O49" s="961" t="s">
        <v>195</v>
      </c>
      <c r="P49" s="734"/>
      <c r="Q49" s="734"/>
      <c r="R49" s="734"/>
      <c r="S49" s="734"/>
      <c r="T49" s="734"/>
      <c r="U49" s="734"/>
    </row>
    <row r="50" spans="1:21" ht="30.75" customHeight="1">
      <c r="A50" s="734"/>
      <c r="B50" s="893"/>
      <c r="C50" s="907"/>
      <c r="D50" s="917"/>
      <c r="E50" s="926" t="s">
        <v>40</v>
      </c>
      <c r="F50" s="926"/>
      <c r="G50" s="926"/>
      <c r="H50" s="926"/>
      <c r="I50" s="926"/>
      <c r="J50" s="935"/>
      <c r="K50" s="943" t="s">
        <v>195</v>
      </c>
      <c r="L50" s="952" t="s">
        <v>195</v>
      </c>
      <c r="M50" s="952" t="s">
        <v>195</v>
      </c>
      <c r="N50" s="952" t="s">
        <v>195</v>
      </c>
      <c r="O50" s="961" t="s">
        <v>195</v>
      </c>
      <c r="P50" s="734"/>
      <c r="Q50" s="734"/>
      <c r="R50" s="734"/>
      <c r="S50" s="734"/>
      <c r="T50" s="734"/>
      <c r="U50" s="734"/>
    </row>
    <row r="51" spans="1:21" ht="30.75" customHeight="1">
      <c r="A51" s="734"/>
      <c r="B51" s="894"/>
      <c r="C51" s="908"/>
      <c r="D51" s="918"/>
      <c r="E51" s="926" t="s">
        <v>45</v>
      </c>
      <c r="F51" s="926"/>
      <c r="G51" s="926"/>
      <c r="H51" s="926"/>
      <c r="I51" s="926"/>
      <c r="J51" s="935"/>
      <c r="K51" s="943" t="s">
        <v>195</v>
      </c>
      <c r="L51" s="952" t="s">
        <v>195</v>
      </c>
      <c r="M51" s="952" t="s">
        <v>195</v>
      </c>
      <c r="N51" s="952" t="s">
        <v>195</v>
      </c>
      <c r="O51" s="961" t="s">
        <v>195</v>
      </c>
      <c r="P51" s="734"/>
      <c r="Q51" s="734"/>
      <c r="R51" s="734"/>
      <c r="S51" s="734"/>
      <c r="T51" s="734"/>
      <c r="U51" s="734"/>
    </row>
    <row r="52" spans="1:21" ht="30.75" customHeight="1">
      <c r="A52" s="734"/>
      <c r="B52" s="895" t="s">
        <v>48</v>
      </c>
      <c r="C52" s="909"/>
      <c r="D52" s="918"/>
      <c r="E52" s="926" t="s">
        <v>49</v>
      </c>
      <c r="F52" s="926"/>
      <c r="G52" s="926"/>
      <c r="H52" s="926"/>
      <c r="I52" s="926"/>
      <c r="J52" s="935"/>
      <c r="K52" s="943">
        <v>935</v>
      </c>
      <c r="L52" s="952">
        <v>922</v>
      </c>
      <c r="M52" s="952">
        <v>939</v>
      </c>
      <c r="N52" s="952">
        <v>930</v>
      </c>
      <c r="O52" s="961">
        <v>926</v>
      </c>
      <c r="P52" s="734"/>
      <c r="Q52" s="734"/>
      <c r="R52" s="734"/>
      <c r="S52" s="734"/>
      <c r="T52" s="734"/>
      <c r="U52" s="734"/>
    </row>
    <row r="53" spans="1:21" ht="30.75" customHeight="1">
      <c r="A53" s="734"/>
      <c r="B53" s="896" t="s">
        <v>50</v>
      </c>
      <c r="C53" s="910"/>
      <c r="D53" s="919"/>
      <c r="E53" s="927" t="s">
        <v>53</v>
      </c>
      <c r="F53" s="927"/>
      <c r="G53" s="927"/>
      <c r="H53" s="927"/>
      <c r="I53" s="927"/>
      <c r="J53" s="936"/>
      <c r="K53" s="944">
        <v>258</v>
      </c>
      <c r="L53" s="953">
        <v>262</v>
      </c>
      <c r="M53" s="953">
        <v>220</v>
      </c>
      <c r="N53" s="953">
        <v>193</v>
      </c>
      <c r="O53" s="962">
        <v>256</v>
      </c>
      <c r="P53" s="734"/>
      <c r="Q53" s="734"/>
      <c r="R53" s="734"/>
      <c r="S53" s="734"/>
      <c r="T53" s="734"/>
      <c r="U53" s="734"/>
    </row>
    <row r="54" spans="1:21" ht="24" customHeight="1">
      <c r="A54" s="734"/>
      <c r="B54" s="897" t="s">
        <v>58</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24</v>
      </c>
      <c r="P56" s="734"/>
      <c r="Q56" s="734"/>
      <c r="R56" s="734"/>
      <c r="S56" s="734"/>
      <c r="T56" s="734"/>
      <c r="U56" s="734"/>
    </row>
    <row r="57" spans="1:21" ht="31.5" customHeight="1">
      <c r="A57" s="734"/>
      <c r="B57" s="899"/>
      <c r="C57" s="912"/>
      <c r="D57" s="912"/>
      <c r="E57" s="928"/>
      <c r="F57" s="928"/>
      <c r="G57" s="928"/>
      <c r="H57" s="928"/>
      <c r="I57" s="928"/>
      <c r="J57" s="937" t="s">
        <v>17</v>
      </c>
      <c r="K57" s="946" t="s">
        <v>523</v>
      </c>
      <c r="L57" s="954" t="s">
        <v>524</v>
      </c>
      <c r="M57" s="954" t="s">
        <v>525</v>
      </c>
      <c r="N57" s="954" t="s">
        <v>253</v>
      </c>
      <c r="O57" s="964" t="s">
        <v>526</v>
      </c>
      <c r="P57" s="734"/>
      <c r="Q57" s="734"/>
      <c r="R57" s="734"/>
      <c r="S57" s="734"/>
      <c r="T57" s="734"/>
      <c r="U57" s="734"/>
    </row>
    <row r="58" spans="1:21" ht="31.5" customHeight="1">
      <c r="B58" s="900" t="s">
        <v>59</v>
      </c>
      <c r="C58" s="913"/>
      <c r="D58" s="920" t="s">
        <v>62</v>
      </c>
      <c r="E58" s="929"/>
      <c r="F58" s="929"/>
      <c r="G58" s="929"/>
      <c r="H58" s="929"/>
      <c r="I58" s="929"/>
      <c r="J58" s="938"/>
      <c r="K58" s="947"/>
      <c r="L58" s="955"/>
      <c r="M58" s="955"/>
      <c r="N58" s="955"/>
      <c r="O58" s="965"/>
    </row>
    <row r="59" spans="1:21" ht="31.5" customHeight="1">
      <c r="B59" s="901"/>
      <c r="C59" s="914"/>
      <c r="D59" s="921" t="s">
        <v>13</v>
      </c>
      <c r="E59" s="930"/>
      <c r="F59" s="930"/>
      <c r="G59" s="930"/>
      <c r="H59" s="930"/>
      <c r="I59" s="930"/>
      <c r="J59" s="939"/>
      <c r="K59" s="948"/>
      <c r="L59" s="956"/>
      <c r="M59" s="956"/>
      <c r="N59" s="956"/>
      <c r="O59" s="966"/>
    </row>
    <row r="60" spans="1:21" ht="31.5" customHeight="1">
      <c r="B60" s="902"/>
      <c r="C60" s="915"/>
      <c r="D60" s="922" t="s">
        <v>64</v>
      </c>
      <c r="E60" s="931"/>
      <c r="F60" s="931"/>
      <c r="G60" s="931"/>
      <c r="H60" s="931"/>
      <c r="I60" s="931"/>
      <c r="J60" s="940"/>
      <c r="K60" s="949"/>
      <c r="L60" s="957"/>
      <c r="M60" s="957"/>
      <c r="N60" s="957"/>
      <c r="O60" s="967"/>
    </row>
    <row r="61" spans="1:21" ht="24" customHeight="1">
      <c r="B61" s="903"/>
      <c r="C61" s="903"/>
      <c r="D61" s="923" t="s">
        <v>47</v>
      </c>
      <c r="E61" s="932"/>
      <c r="F61" s="932"/>
      <c r="G61" s="932"/>
      <c r="H61" s="932"/>
      <c r="I61" s="932"/>
      <c r="J61" s="932"/>
      <c r="K61" s="932"/>
      <c r="L61" s="932"/>
      <c r="M61" s="932"/>
      <c r="N61" s="932"/>
      <c r="O61" s="932"/>
    </row>
    <row r="62" spans="1:21" ht="24" customHeight="1">
      <c r="B62" s="904"/>
      <c r="C62" s="904"/>
      <c r="D62" s="923" t="s">
        <v>39</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RRxJ3bJYS5mpX5cb4HJQ1/WjsO4Q+Kh3CclRz59pDYexgLpHcdgvaFxnvL3pPO3SmsiI7AGysCZ/ie/XMJI5xA==" saltValue="xyGve77T8UC4LSr4IguBGw=="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3"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20</v>
      </c>
    </row>
    <row r="40" spans="2:13" ht="27.75" customHeight="1">
      <c r="B40" s="891" t="s">
        <v>23</v>
      </c>
      <c r="C40" s="905"/>
      <c r="D40" s="905"/>
      <c r="E40" s="924"/>
      <c r="F40" s="924"/>
      <c r="G40" s="924"/>
      <c r="H40" s="933" t="s">
        <v>17</v>
      </c>
      <c r="I40" s="941" t="s">
        <v>523</v>
      </c>
      <c r="J40" s="950" t="s">
        <v>524</v>
      </c>
      <c r="K40" s="950" t="s">
        <v>525</v>
      </c>
      <c r="L40" s="950" t="s">
        <v>253</v>
      </c>
      <c r="M40" s="990" t="s">
        <v>526</v>
      </c>
    </row>
    <row r="41" spans="2:13" ht="27.75" customHeight="1">
      <c r="B41" s="892" t="s">
        <v>34</v>
      </c>
      <c r="C41" s="906"/>
      <c r="D41" s="916"/>
      <c r="E41" s="973" t="s">
        <v>55</v>
      </c>
      <c r="F41" s="973"/>
      <c r="G41" s="973"/>
      <c r="H41" s="979"/>
      <c r="I41" s="983">
        <v>9416</v>
      </c>
      <c r="J41" s="987">
        <v>9989</v>
      </c>
      <c r="K41" s="987">
        <v>9628</v>
      </c>
      <c r="L41" s="987">
        <v>9071</v>
      </c>
      <c r="M41" s="991">
        <v>8530</v>
      </c>
    </row>
    <row r="42" spans="2:13" ht="27.75" customHeight="1">
      <c r="B42" s="893"/>
      <c r="C42" s="907"/>
      <c r="D42" s="917"/>
      <c r="E42" s="974" t="s">
        <v>70</v>
      </c>
      <c r="F42" s="974"/>
      <c r="G42" s="974"/>
      <c r="H42" s="980"/>
      <c r="I42" s="984" t="s">
        <v>195</v>
      </c>
      <c r="J42" s="988" t="s">
        <v>195</v>
      </c>
      <c r="K42" s="988" t="s">
        <v>195</v>
      </c>
      <c r="L42" s="988" t="s">
        <v>195</v>
      </c>
      <c r="M42" s="992" t="s">
        <v>195</v>
      </c>
    </row>
    <row r="43" spans="2:13" ht="27.75" customHeight="1">
      <c r="B43" s="893"/>
      <c r="C43" s="907"/>
      <c r="D43" s="917"/>
      <c r="E43" s="974" t="s">
        <v>71</v>
      </c>
      <c r="F43" s="974"/>
      <c r="G43" s="974"/>
      <c r="H43" s="980"/>
      <c r="I43" s="984">
        <v>5376</v>
      </c>
      <c r="J43" s="988">
        <v>5289</v>
      </c>
      <c r="K43" s="988">
        <v>5088</v>
      </c>
      <c r="L43" s="988">
        <v>4828</v>
      </c>
      <c r="M43" s="992">
        <v>4843</v>
      </c>
    </row>
    <row r="44" spans="2:13" ht="27.75" customHeight="1">
      <c r="B44" s="893"/>
      <c r="C44" s="907"/>
      <c r="D44" s="917"/>
      <c r="E44" s="974" t="s">
        <v>73</v>
      </c>
      <c r="F44" s="974"/>
      <c r="G44" s="974"/>
      <c r="H44" s="980"/>
      <c r="I44" s="984" t="s">
        <v>195</v>
      </c>
      <c r="J44" s="988" t="s">
        <v>195</v>
      </c>
      <c r="K44" s="988" t="s">
        <v>195</v>
      </c>
      <c r="L44" s="988" t="s">
        <v>195</v>
      </c>
      <c r="M44" s="992" t="s">
        <v>195</v>
      </c>
    </row>
    <row r="45" spans="2:13" ht="27.75" customHeight="1">
      <c r="B45" s="893"/>
      <c r="C45" s="907"/>
      <c r="D45" s="917"/>
      <c r="E45" s="974" t="s">
        <v>75</v>
      </c>
      <c r="F45" s="974"/>
      <c r="G45" s="974"/>
      <c r="H45" s="980"/>
      <c r="I45" s="984" t="s">
        <v>195</v>
      </c>
      <c r="J45" s="988" t="s">
        <v>195</v>
      </c>
      <c r="K45" s="988" t="s">
        <v>195</v>
      </c>
      <c r="L45" s="988" t="s">
        <v>195</v>
      </c>
      <c r="M45" s="992" t="s">
        <v>195</v>
      </c>
    </row>
    <row r="46" spans="2:13" ht="27.75" customHeight="1">
      <c r="B46" s="893"/>
      <c r="C46" s="907"/>
      <c r="D46" s="918"/>
      <c r="E46" s="974" t="s">
        <v>74</v>
      </c>
      <c r="F46" s="974"/>
      <c r="G46" s="974"/>
      <c r="H46" s="980"/>
      <c r="I46" s="984">
        <v>1</v>
      </c>
      <c r="J46" s="988" t="s">
        <v>195</v>
      </c>
      <c r="K46" s="988">
        <v>3</v>
      </c>
      <c r="L46" s="988">
        <v>5</v>
      </c>
      <c r="M46" s="992" t="s">
        <v>195</v>
      </c>
    </row>
    <row r="47" spans="2:13" ht="27.75" customHeight="1">
      <c r="B47" s="893"/>
      <c r="C47" s="907"/>
      <c r="D47" s="971"/>
      <c r="E47" s="975" t="s">
        <v>77</v>
      </c>
      <c r="F47" s="978"/>
      <c r="G47" s="978"/>
      <c r="H47" s="981"/>
      <c r="I47" s="984" t="s">
        <v>195</v>
      </c>
      <c r="J47" s="988" t="s">
        <v>195</v>
      </c>
      <c r="K47" s="988" t="s">
        <v>195</v>
      </c>
      <c r="L47" s="988" t="s">
        <v>195</v>
      </c>
      <c r="M47" s="992" t="s">
        <v>195</v>
      </c>
    </row>
    <row r="48" spans="2:13" ht="27.75" customHeight="1">
      <c r="B48" s="893"/>
      <c r="C48" s="907"/>
      <c r="D48" s="917"/>
      <c r="E48" s="974" t="s">
        <v>81</v>
      </c>
      <c r="F48" s="974"/>
      <c r="G48" s="974"/>
      <c r="H48" s="980"/>
      <c r="I48" s="984" t="s">
        <v>195</v>
      </c>
      <c r="J48" s="988" t="s">
        <v>195</v>
      </c>
      <c r="K48" s="988" t="s">
        <v>195</v>
      </c>
      <c r="L48" s="988" t="s">
        <v>195</v>
      </c>
      <c r="M48" s="992" t="s">
        <v>195</v>
      </c>
    </row>
    <row r="49" spans="2:13" ht="27.75" customHeight="1">
      <c r="B49" s="894"/>
      <c r="C49" s="908"/>
      <c r="D49" s="917"/>
      <c r="E49" s="974" t="s">
        <v>87</v>
      </c>
      <c r="F49" s="974"/>
      <c r="G49" s="974"/>
      <c r="H49" s="980"/>
      <c r="I49" s="984" t="s">
        <v>195</v>
      </c>
      <c r="J49" s="988" t="s">
        <v>195</v>
      </c>
      <c r="K49" s="988" t="s">
        <v>195</v>
      </c>
      <c r="L49" s="988" t="s">
        <v>195</v>
      </c>
      <c r="M49" s="992" t="s">
        <v>195</v>
      </c>
    </row>
    <row r="50" spans="2:13" ht="27.75" customHeight="1">
      <c r="B50" s="968" t="s">
        <v>89</v>
      </c>
      <c r="C50" s="970"/>
      <c r="D50" s="972"/>
      <c r="E50" s="974" t="s">
        <v>91</v>
      </c>
      <c r="F50" s="974"/>
      <c r="G50" s="974"/>
      <c r="H50" s="980"/>
      <c r="I50" s="984">
        <v>3298</v>
      </c>
      <c r="J50" s="988">
        <v>4051</v>
      </c>
      <c r="K50" s="988">
        <v>4867</v>
      </c>
      <c r="L50" s="988">
        <v>4981</v>
      </c>
      <c r="M50" s="992">
        <v>4927</v>
      </c>
    </row>
    <row r="51" spans="2:13" ht="27.75" customHeight="1">
      <c r="B51" s="893"/>
      <c r="C51" s="907"/>
      <c r="D51" s="917"/>
      <c r="E51" s="974" t="s">
        <v>94</v>
      </c>
      <c r="F51" s="974"/>
      <c r="G51" s="974"/>
      <c r="H51" s="980"/>
      <c r="I51" s="984">
        <v>786</v>
      </c>
      <c r="J51" s="988">
        <v>815</v>
      </c>
      <c r="K51" s="988">
        <v>809</v>
      </c>
      <c r="L51" s="988">
        <v>800</v>
      </c>
      <c r="M51" s="992">
        <v>824</v>
      </c>
    </row>
    <row r="52" spans="2:13" ht="27.75" customHeight="1">
      <c r="B52" s="894"/>
      <c r="C52" s="908"/>
      <c r="D52" s="917"/>
      <c r="E52" s="974" t="s">
        <v>42</v>
      </c>
      <c r="F52" s="974"/>
      <c r="G52" s="974"/>
      <c r="H52" s="980"/>
      <c r="I52" s="984">
        <v>11185</v>
      </c>
      <c r="J52" s="988">
        <v>11304</v>
      </c>
      <c r="K52" s="988">
        <v>10951</v>
      </c>
      <c r="L52" s="988">
        <v>10418</v>
      </c>
      <c r="M52" s="992">
        <v>9818</v>
      </c>
    </row>
    <row r="53" spans="2:13" ht="27.75" customHeight="1">
      <c r="B53" s="896" t="s">
        <v>50</v>
      </c>
      <c r="C53" s="910"/>
      <c r="D53" s="919"/>
      <c r="E53" s="976" t="s">
        <v>96</v>
      </c>
      <c r="F53" s="976"/>
      <c r="G53" s="976"/>
      <c r="H53" s="982"/>
      <c r="I53" s="985">
        <v>-476</v>
      </c>
      <c r="J53" s="989">
        <v>-891</v>
      </c>
      <c r="K53" s="989">
        <v>-1908</v>
      </c>
      <c r="L53" s="989">
        <v>-2295</v>
      </c>
      <c r="M53" s="993">
        <v>-2197</v>
      </c>
    </row>
    <row r="54" spans="2:13" ht="27.75" customHeight="1">
      <c r="B54" s="969"/>
      <c r="C54" s="868"/>
      <c r="D54" s="868"/>
      <c r="E54" s="977"/>
      <c r="F54" s="977"/>
      <c r="G54" s="977"/>
      <c r="H54" s="977"/>
      <c r="I54" s="986"/>
      <c r="J54" s="986"/>
      <c r="K54" s="986"/>
      <c r="L54" s="986"/>
      <c r="M54" s="986"/>
    </row>
    <row r="55" spans="2:13"/>
  </sheetData>
  <sheetProtection algorithmName="SHA-512" hashValue="BEOYIjt413X9kN2h60m3rywgrsRbSZ1yqF5SoodviI+ibEWmG+YSFN5BoNRSHGSrWzbAO5qjUKMQNe3bGFs/Qw==" saltValue="kF18PH5dg9mqVAT5VyDnPA=="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92</v>
      </c>
    </row>
    <row r="54" spans="2:8" ht="29.25" customHeight="1">
      <c r="B54" s="994" t="s">
        <v>8</v>
      </c>
      <c r="C54" s="1000"/>
      <c r="D54" s="1000"/>
      <c r="E54" s="1009" t="s">
        <v>17</v>
      </c>
      <c r="F54" s="1016" t="s">
        <v>525</v>
      </c>
      <c r="G54" s="1016" t="s">
        <v>253</v>
      </c>
      <c r="H54" s="1024" t="s">
        <v>526</v>
      </c>
    </row>
    <row r="55" spans="2:8" ht="52.5" customHeight="1">
      <c r="B55" s="995"/>
      <c r="C55" s="1001" t="s">
        <v>100</v>
      </c>
      <c r="D55" s="1001"/>
      <c r="E55" s="1010"/>
      <c r="F55" s="1017">
        <v>2643</v>
      </c>
      <c r="G55" s="1017">
        <v>2503</v>
      </c>
      <c r="H55" s="1025">
        <v>2385</v>
      </c>
    </row>
    <row r="56" spans="2:8" ht="52.5" customHeight="1">
      <c r="B56" s="996"/>
      <c r="C56" s="1002" t="s">
        <v>103</v>
      </c>
      <c r="D56" s="1002"/>
      <c r="E56" s="1011"/>
      <c r="F56" s="1018">
        <v>579</v>
      </c>
      <c r="G56" s="1018">
        <v>621</v>
      </c>
      <c r="H56" s="1026">
        <v>656</v>
      </c>
    </row>
    <row r="57" spans="2:8" ht="53.25" customHeight="1">
      <c r="B57" s="996"/>
      <c r="C57" s="1003" t="s">
        <v>67</v>
      </c>
      <c r="D57" s="1003"/>
      <c r="E57" s="1012"/>
      <c r="F57" s="1019">
        <v>725</v>
      </c>
      <c r="G57" s="1019">
        <v>786</v>
      </c>
      <c r="H57" s="1027">
        <v>814</v>
      </c>
    </row>
    <row r="58" spans="2:8" ht="45.75" customHeight="1">
      <c r="B58" s="997"/>
      <c r="C58" s="1004" t="s">
        <v>532</v>
      </c>
      <c r="D58" s="1007"/>
      <c r="E58" s="1013"/>
      <c r="F58" s="1020">
        <v>252</v>
      </c>
      <c r="G58" s="1020">
        <v>330</v>
      </c>
      <c r="H58" s="1028">
        <v>414</v>
      </c>
    </row>
    <row r="59" spans="2:8" ht="45.75" customHeight="1">
      <c r="B59" s="997"/>
      <c r="C59" s="1004" t="s">
        <v>533</v>
      </c>
      <c r="D59" s="1007"/>
      <c r="E59" s="1013"/>
      <c r="F59" s="1020">
        <v>90</v>
      </c>
      <c r="G59" s="1020">
        <v>91</v>
      </c>
      <c r="H59" s="1028">
        <v>93</v>
      </c>
    </row>
    <row r="60" spans="2:8" ht="45.75" customHeight="1">
      <c r="B60" s="997"/>
      <c r="C60" s="1004" t="s">
        <v>534</v>
      </c>
      <c r="D60" s="1007"/>
      <c r="E60" s="1013"/>
      <c r="F60" s="1020">
        <v>138</v>
      </c>
      <c r="G60" s="1020">
        <v>119</v>
      </c>
      <c r="H60" s="1028">
        <v>83</v>
      </c>
    </row>
    <row r="61" spans="2:8" ht="45.75" customHeight="1">
      <c r="B61" s="997"/>
      <c r="C61" s="1004" t="s">
        <v>535</v>
      </c>
      <c r="D61" s="1007"/>
      <c r="E61" s="1013"/>
      <c r="F61" s="1020">
        <v>102</v>
      </c>
      <c r="G61" s="1020">
        <v>104</v>
      </c>
      <c r="H61" s="1028">
        <v>75</v>
      </c>
    </row>
    <row r="62" spans="2:8" ht="45.75" customHeight="1">
      <c r="B62" s="998"/>
      <c r="C62" s="1005" t="s">
        <v>472</v>
      </c>
      <c r="D62" s="1008"/>
      <c r="E62" s="1014"/>
      <c r="F62" s="1021">
        <v>43</v>
      </c>
      <c r="G62" s="1021">
        <v>42</v>
      </c>
      <c r="H62" s="1029">
        <v>40</v>
      </c>
    </row>
    <row r="63" spans="2:8" ht="52.5" customHeight="1">
      <c r="B63" s="999"/>
      <c r="C63" s="1006" t="s">
        <v>105</v>
      </c>
      <c r="D63" s="1006"/>
      <c r="E63" s="1015"/>
      <c r="F63" s="1022">
        <v>3947</v>
      </c>
      <c r="G63" s="1022">
        <v>3910</v>
      </c>
      <c r="H63" s="1030">
        <v>3856</v>
      </c>
    </row>
    <row r="64" spans="2:8"/>
  </sheetData>
  <sheetProtection algorithmName="SHA-512" hashValue="SZ+zpm9ueU1pJzW4kiTdQrENzqqkMms1lMHvovfSiDoBG2stDwVjv/su8zHEb/NA7sNquPvUzdzAg6xm7vq+mg==" saltValue="30wZx2mBCmNzm/SgP8gmT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79</v>
      </c>
      <c r="E2" s="794"/>
      <c r="F2" s="1046" t="s">
        <v>522</v>
      </c>
      <c r="G2" s="818"/>
      <c r="H2" s="828"/>
    </row>
    <row r="3" spans="1:8">
      <c r="A3" s="782" t="s">
        <v>479</v>
      </c>
      <c r="B3" s="767"/>
      <c r="C3" s="1039"/>
      <c r="D3" s="1042">
        <v>27403</v>
      </c>
      <c r="E3" s="1044"/>
      <c r="F3" s="1047">
        <v>52068</v>
      </c>
      <c r="G3" s="1049"/>
      <c r="H3" s="1052"/>
    </row>
    <row r="4" spans="1:8">
      <c r="A4" s="754"/>
      <c r="B4" s="766"/>
      <c r="C4" s="1040"/>
      <c r="D4" s="1043">
        <v>17312</v>
      </c>
      <c r="E4" s="1045"/>
      <c r="F4" s="1048">
        <v>26936</v>
      </c>
      <c r="G4" s="1050"/>
      <c r="H4" s="1053"/>
    </row>
    <row r="5" spans="1:8">
      <c r="A5" s="782" t="s">
        <v>317</v>
      </c>
      <c r="B5" s="767"/>
      <c r="C5" s="1039"/>
      <c r="D5" s="1042">
        <v>48776</v>
      </c>
      <c r="E5" s="1044"/>
      <c r="F5" s="1047">
        <v>47161</v>
      </c>
      <c r="G5" s="1049"/>
      <c r="H5" s="1052"/>
    </row>
    <row r="6" spans="1:8">
      <c r="A6" s="754"/>
      <c r="B6" s="766"/>
      <c r="C6" s="1040"/>
      <c r="D6" s="1043">
        <v>43216</v>
      </c>
      <c r="E6" s="1045"/>
      <c r="F6" s="1048">
        <v>24595</v>
      </c>
      <c r="G6" s="1050"/>
      <c r="H6" s="1053"/>
    </row>
    <row r="7" spans="1:8">
      <c r="A7" s="782" t="s">
        <v>134</v>
      </c>
      <c r="B7" s="767"/>
      <c r="C7" s="1039"/>
      <c r="D7" s="1042">
        <v>26620</v>
      </c>
      <c r="E7" s="1044"/>
      <c r="F7" s="1047">
        <v>43423</v>
      </c>
      <c r="G7" s="1049"/>
      <c r="H7" s="1052"/>
    </row>
    <row r="8" spans="1:8">
      <c r="A8" s="754"/>
      <c r="B8" s="766"/>
      <c r="C8" s="1040"/>
      <c r="D8" s="1043">
        <v>21190</v>
      </c>
      <c r="E8" s="1045"/>
      <c r="F8" s="1048">
        <v>22207</v>
      </c>
      <c r="G8" s="1050"/>
      <c r="H8" s="1053"/>
    </row>
    <row r="9" spans="1:8">
      <c r="A9" s="782" t="s">
        <v>519</v>
      </c>
      <c r="B9" s="767"/>
      <c r="C9" s="1039"/>
      <c r="D9" s="1042">
        <v>20932</v>
      </c>
      <c r="E9" s="1044"/>
      <c r="F9" s="1047">
        <v>45265</v>
      </c>
      <c r="G9" s="1049"/>
      <c r="H9" s="1052"/>
    </row>
    <row r="10" spans="1:8">
      <c r="A10" s="754"/>
      <c r="B10" s="766"/>
      <c r="C10" s="1040"/>
      <c r="D10" s="1043">
        <v>15858</v>
      </c>
      <c r="E10" s="1045"/>
      <c r="F10" s="1048">
        <v>22600</v>
      </c>
      <c r="G10" s="1050"/>
      <c r="H10" s="1053"/>
    </row>
    <row r="11" spans="1:8">
      <c r="A11" s="782" t="s">
        <v>520</v>
      </c>
      <c r="B11" s="767"/>
      <c r="C11" s="1039"/>
      <c r="D11" s="1042">
        <v>24951</v>
      </c>
      <c r="E11" s="1044"/>
      <c r="F11" s="1047">
        <v>54621</v>
      </c>
      <c r="G11" s="1049"/>
      <c r="H11" s="1052"/>
    </row>
    <row r="12" spans="1:8">
      <c r="A12" s="754"/>
      <c r="B12" s="766"/>
      <c r="C12" s="1041"/>
      <c r="D12" s="1043">
        <v>18993</v>
      </c>
      <c r="E12" s="1045"/>
      <c r="F12" s="1048">
        <v>30892</v>
      </c>
      <c r="G12" s="1050"/>
      <c r="H12" s="1053"/>
    </row>
    <row r="13" spans="1:8">
      <c r="A13" s="782"/>
      <c r="B13" s="767"/>
      <c r="C13" s="1039"/>
      <c r="D13" s="1042">
        <v>29736</v>
      </c>
      <c r="E13" s="1044"/>
      <c r="F13" s="1047">
        <v>48508</v>
      </c>
      <c r="G13" s="1051"/>
      <c r="H13" s="1052"/>
    </row>
    <row r="14" spans="1:8">
      <c r="A14" s="754"/>
      <c r="B14" s="766"/>
      <c r="C14" s="1040"/>
      <c r="D14" s="1043">
        <v>23314</v>
      </c>
      <c r="E14" s="1045"/>
      <c r="F14" s="1048">
        <v>25446</v>
      </c>
      <c r="G14" s="1050"/>
      <c r="H14" s="1053"/>
    </row>
    <row r="17" spans="1:11">
      <c r="A17" s="1031" t="s">
        <v>21</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86</v>
      </c>
      <c r="B19" s="1032">
        <f>ROUND(VALUE(SUBSTITUTE(実質収支比率等に係る経年分析!F$48,"▲","-")),2)</f>
        <v>10.94</v>
      </c>
      <c r="C19" s="1032">
        <f>ROUND(VALUE(SUBSTITUTE(実質収支比率等に係る経年分析!G$48,"▲","-")),2)</f>
        <v>11.03</v>
      </c>
      <c r="D19" s="1032">
        <f>ROUND(VALUE(SUBSTITUTE(実質収支比率等に係る経年分析!H$48,"▲","-")),2)</f>
        <v>11.68</v>
      </c>
      <c r="E19" s="1032">
        <f>ROUND(VALUE(SUBSTITUTE(実質収支比率等に係る経年分析!I$48,"▲","-")),2)</f>
        <v>6.72</v>
      </c>
      <c r="F19" s="1032">
        <f>ROUND(VALUE(SUBSTITUTE(実質収支比率等に係る経年分析!J$48,"▲","-")),2)</f>
        <v>8.06</v>
      </c>
    </row>
    <row r="20" spans="1:11">
      <c r="A20" s="1032" t="s">
        <v>33</v>
      </c>
      <c r="B20" s="1032">
        <f>ROUND(VALUE(SUBSTITUTE(実質収支比率等に係る経年分析!F$47,"▲","-")),2)</f>
        <v>22.14</v>
      </c>
      <c r="C20" s="1032">
        <f>ROUND(VALUE(SUBSTITUTE(実質収支比率等に係る経年分析!G$47,"▲","-")),2)</f>
        <v>26.47</v>
      </c>
      <c r="D20" s="1032">
        <f>ROUND(VALUE(SUBSTITUTE(実質収支比率等に係る経年分析!H$47,"▲","-")),2)</f>
        <v>34.1</v>
      </c>
      <c r="E20" s="1032">
        <f>ROUND(VALUE(SUBSTITUTE(実質収支比率等に係る経年分析!I$47,"▲","-")),2)</f>
        <v>31.09</v>
      </c>
      <c r="F20" s="1032">
        <f>ROUND(VALUE(SUBSTITUTE(実質収支比率等に係る経年分析!J$47,"▲","-")),2)</f>
        <v>29.41</v>
      </c>
    </row>
    <row r="21" spans="1:11">
      <c r="A21" s="1032" t="s">
        <v>109</v>
      </c>
      <c r="B21" s="1032">
        <f>IF(ISNUMBER(VALUE(SUBSTITUTE(実質収支比率等に係る経年分析!F$49,"▲","-"))),ROUND(VALUE(SUBSTITUTE(実質収支比率等に係る経年分析!F$49,"▲","-")),2),NA())</f>
        <v>-2.09</v>
      </c>
      <c r="C21" s="1032">
        <f>IF(ISNUMBER(VALUE(SUBSTITUTE(実質収支比率等に係る経年分析!G$49,"▲","-"))),ROUND(VALUE(SUBSTITUTE(実質収支比率等に係る経年分析!G$49,"▲","-")),2),NA())</f>
        <v>0.56000000000000005</v>
      </c>
      <c r="D21" s="1032">
        <f>IF(ISNUMBER(VALUE(SUBSTITUTE(実質収支比率等に係る経年分析!H$49,"▲","-"))),ROUND(VALUE(SUBSTITUTE(実質収支比率等に係る経年分析!H$49,"▲","-")),2),NA())</f>
        <v>1.67</v>
      </c>
      <c r="E21" s="1032">
        <f>IF(ISNUMBER(VALUE(SUBSTITUTE(実質収支比率等に係る経年分析!I$49,"▲","-"))),ROUND(VALUE(SUBSTITUTE(実質収支比率等に係る経年分析!I$49,"▲","-")),2),NA())</f>
        <v>-11.98</v>
      </c>
      <c r="F21" s="1032">
        <f>IF(ISNUMBER(VALUE(SUBSTITUTE(実質収支比率等に係る経年分析!J$49,"▲","-"))),ROUND(VALUE(SUBSTITUTE(実質収支比率等に係る経年分析!J$49,"▲","-")),2),NA())</f>
        <v>-3.53</v>
      </c>
    </row>
    <row r="24" spans="1:11">
      <c r="A24" s="1031" t="s">
        <v>98</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110</v>
      </c>
      <c r="C26" s="1033" t="s">
        <v>65</v>
      </c>
      <c r="D26" s="1033" t="s">
        <v>110</v>
      </c>
      <c r="E26" s="1033" t="s">
        <v>65</v>
      </c>
      <c r="F26" s="1033" t="s">
        <v>110</v>
      </c>
      <c r="G26" s="1033" t="s">
        <v>65</v>
      </c>
      <c r="H26" s="1033" t="s">
        <v>110</v>
      </c>
      <c r="I26" s="1033" t="s">
        <v>65</v>
      </c>
      <c r="J26" s="1033" t="s">
        <v>110</v>
      </c>
      <c r="K26" s="1033" t="s">
        <v>65</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#VALUE!</v>
      </c>
      <c r="C27" s="1033" t="e">
        <f>IF(ROUND(VALUE(SUBSTITUTE('連結実質赤字比率に係る赤字・黒字の構成分析'!F$43,"▲","-")),2)&gt;=0,ABS(ROUND(VALUE(SUBSTITUTE('連結実質赤字比率に係る赤字・黒字の構成分析'!F$43,"▲","-")),2)),NA())</f>
        <v>#VALUE!</v>
      </c>
      <c r="D27" s="1033" t="e">
        <f>IF(ROUND(VALUE(SUBSTITUTE('連結実質赤字比率に係る赤字・黒字の構成分析'!G$43,"▲","-")),2)&lt;0,ABS(ROUND(VALUE(SUBSTITUTE('連結実質赤字比率に係る赤字・黒字の構成分析'!G$43,"▲","-")),2)),NA())</f>
        <v>#VALUE!</v>
      </c>
      <c r="E27" s="1033" t="e">
        <f>IF(ROUND(VALUE(SUBSTITUTE('連結実質赤字比率に係る赤字・黒字の構成分析'!G$43,"▲","-")),2)&gt;=0,ABS(ROUND(VALUE(SUBSTITUTE('連結実質赤字比率に係る赤字・黒字の構成分析'!G$43,"▲","-")),2)),NA())</f>
        <v>#VALUE!</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str">
        <f>IF('連結実質赤字比率に係る赤字・黒字の構成分析'!C$40="",NA(),'連結実質赤字比率に係る赤字・黒字の構成分析'!C$40)</f>
        <v>介護予防サービス事業特別会計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0</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0</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0</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0</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0</v>
      </c>
    </row>
    <row r="31" spans="1:11">
      <c r="A31" s="1033" t="str">
        <f>IF('連結実質赤字比率に係る赤字・黒字の構成分析'!C$39="",NA(),'連結実質赤字比率に係る赤字・黒字の構成分析'!C$39)</f>
        <v>後期高齢者医療特別会計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2.e-002</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1.e-002</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2.e-002</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2.e-002</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3.e-002</v>
      </c>
    </row>
    <row r="32" spans="1:11">
      <c r="A32" s="1033" t="str">
        <f>IF('連結実質赤字比率に係る赤字・黒字の構成分析'!C$38="",NA(),'連結実質赤字比率に係る赤字・黒字の構成分析'!C$38)</f>
        <v>国民健康保険特別会計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1.86</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2.3199999999999998</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1.79</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0.84</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0.75</v>
      </c>
    </row>
    <row r="33" spans="1:16">
      <c r="A33" s="1033" t="str">
        <f>IF('連結実質赤字比率に係る赤字・黒字の構成分析'!C$37="",NA(),'連結実質赤字比率に係る赤字・黒字の構成分析'!C$37)</f>
        <v>下水道事業会計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1.24</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1.38</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1.42</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1.26</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1.1100000000000001</v>
      </c>
    </row>
    <row r="34" spans="1:16">
      <c r="A34" s="1033" t="str">
        <f>IF('連結実質赤字比率に係る赤字・黒字の構成分析'!C$36="",NA(),'連結実質赤字比率に係る赤字・黒字の構成分析'!C$36)</f>
        <v>介護保険特別会計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3.15</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3.49</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3.82</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4.17</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4.7699999999999996</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10.94</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11.03</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11.68</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6.71</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8.0500000000000007</v>
      </c>
    </row>
    <row r="36" spans="1:16">
      <c r="A36" s="1033" t="str">
        <f>IF('連結実質赤字比率に係る赤字・黒字の構成分析'!C$34="",NA(),'連結実質赤字比率に係る赤字・黒字の構成分析'!C$34)</f>
        <v>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10.37</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9.89</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10.1</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9.92</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10.59</v>
      </c>
    </row>
    <row r="39" spans="1:16">
      <c r="A39" s="1031" t="s">
        <v>11</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111</v>
      </c>
      <c r="C41" s="1034"/>
      <c r="D41" s="1034" t="s">
        <v>113</v>
      </c>
      <c r="E41" s="1034" t="s">
        <v>111</v>
      </c>
      <c r="F41" s="1034"/>
      <c r="G41" s="1034" t="s">
        <v>113</v>
      </c>
      <c r="H41" s="1034" t="s">
        <v>111</v>
      </c>
      <c r="I41" s="1034"/>
      <c r="J41" s="1034" t="s">
        <v>113</v>
      </c>
      <c r="K41" s="1034" t="s">
        <v>111</v>
      </c>
      <c r="L41" s="1034"/>
      <c r="M41" s="1034" t="s">
        <v>113</v>
      </c>
      <c r="N41" s="1034" t="s">
        <v>111</v>
      </c>
      <c r="O41" s="1034"/>
      <c r="P41" s="1034" t="s">
        <v>113</v>
      </c>
    </row>
    <row r="42" spans="1:16">
      <c r="A42" s="1034" t="s">
        <v>115</v>
      </c>
      <c r="B42" s="1034"/>
      <c r="C42" s="1034"/>
      <c r="D42" s="1034">
        <f>'実質公債費比率（分子）の構造'!K$52</f>
        <v>935</v>
      </c>
      <c r="E42" s="1034"/>
      <c r="F42" s="1034"/>
      <c r="G42" s="1034">
        <f>'実質公債費比率（分子）の構造'!L$52</f>
        <v>922</v>
      </c>
      <c r="H42" s="1034"/>
      <c r="I42" s="1034"/>
      <c r="J42" s="1034">
        <f>'実質公債費比率（分子）の構造'!M$52</f>
        <v>939</v>
      </c>
      <c r="K42" s="1034"/>
      <c r="L42" s="1034"/>
      <c r="M42" s="1034">
        <f>'実質公債費比率（分子）の構造'!N$52</f>
        <v>930</v>
      </c>
      <c r="N42" s="1034"/>
      <c r="O42" s="1034"/>
      <c r="P42" s="1034">
        <f>'実質公債費比率（分子）の構造'!O$52</f>
        <v>926</v>
      </c>
    </row>
    <row r="43" spans="1:16">
      <c r="A43" s="1034" t="s">
        <v>45</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40</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1</v>
      </c>
      <c r="B45" s="1034" t="str">
        <f>'実質公債費比率（分子）の構造'!K$49</f>
        <v>-</v>
      </c>
      <c r="C45" s="1034"/>
      <c r="D45" s="1034"/>
      <c r="E45" s="1034" t="str">
        <f>'実質公債費比率（分子）の構造'!L$49</f>
        <v>-</v>
      </c>
      <c r="F45" s="1034"/>
      <c r="G45" s="1034"/>
      <c r="H45" s="1034" t="str">
        <f>'実質公債費比率（分子）の構造'!M$49</f>
        <v>-</v>
      </c>
      <c r="I45" s="1034"/>
      <c r="J45" s="1034"/>
      <c r="K45" s="1034" t="str">
        <f>'実質公債費比率（分子）の構造'!N$49</f>
        <v>-</v>
      </c>
      <c r="L45" s="1034"/>
      <c r="M45" s="1034"/>
      <c r="N45" s="1034" t="str">
        <f>'実質公債費比率（分子）の構造'!O$49</f>
        <v>-</v>
      </c>
      <c r="O45" s="1034"/>
      <c r="P45" s="1034"/>
    </row>
    <row r="46" spans="1:16">
      <c r="A46" s="1034" t="s">
        <v>38</v>
      </c>
      <c r="B46" s="1034">
        <f>'実質公債費比率（分子）の構造'!K$48</f>
        <v>297</v>
      </c>
      <c r="C46" s="1034"/>
      <c r="D46" s="1034"/>
      <c r="E46" s="1034">
        <f>'実質公債費比率（分子）の構造'!L$48</f>
        <v>284</v>
      </c>
      <c r="F46" s="1034"/>
      <c r="G46" s="1034"/>
      <c r="H46" s="1034">
        <f>'実質公債費比率（分子）の構造'!M$48</f>
        <v>279</v>
      </c>
      <c r="I46" s="1034"/>
      <c r="J46" s="1034"/>
      <c r="K46" s="1034">
        <f>'実質公債費比率（分子）の構造'!N$48</f>
        <v>276</v>
      </c>
      <c r="L46" s="1034"/>
      <c r="M46" s="1034"/>
      <c r="N46" s="1034">
        <f>'実質公債費比率（分子）の構造'!O$48</f>
        <v>304</v>
      </c>
      <c r="O46" s="1034"/>
      <c r="P46" s="1034"/>
    </row>
    <row r="47" spans="1:16">
      <c r="A47" s="1034" t="s">
        <v>32</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27</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22</v>
      </c>
      <c r="B49" s="1034">
        <f>'実質公債費比率（分子）の構造'!K$45</f>
        <v>896</v>
      </c>
      <c r="C49" s="1034"/>
      <c r="D49" s="1034"/>
      <c r="E49" s="1034">
        <f>'実質公債費比率（分子）の構造'!L$45</f>
        <v>900</v>
      </c>
      <c r="F49" s="1034"/>
      <c r="G49" s="1034"/>
      <c r="H49" s="1034">
        <f>'実質公債費比率（分子）の構造'!M$45</f>
        <v>880</v>
      </c>
      <c r="I49" s="1034"/>
      <c r="J49" s="1034"/>
      <c r="K49" s="1034">
        <f>'実質公債費比率（分子）の構造'!N$45</f>
        <v>847</v>
      </c>
      <c r="L49" s="1034"/>
      <c r="M49" s="1034"/>
      <c r="N49" s="1034">
        <f>'実質公債費比率（分子）の構造'!O$45</f>
        <v>878</v>
      </c>
      <c r="O49" s="1034"/>
      <c r="P49" s="1034"/>
    </row>
    <row r="50" spans="1:16">
      <c r="A50" s="1034" t="s">
        <v>53</v>
      </c>
      <c r="B50" s="1034" t="e">
        <f>NA()</f>
        <v>#N/A</v>
      </c>
      <c r="C50" s="1034">
        <f>IF(ISNUMBER('実質公債費比率（分子）の構造'!K$53),'実質公債費比率（分子）の構造'!K$53,NA())</f>
        <v>258</v>
      </c>
      <c r="D50" s="1034" t="e">
        <f>NA()</f>
        <v>#N/A</v>
      </c>
      <c r="E50" s="1034" t="e">
        <f>NA()</f>
        <v>#N/A</v>
      </c>
      <c r="F50" s="1034">
        <f>IF(ISNUMBER('実質公債費比率（分子）の構造'!L$53),'実質公債費比率（分子）の構造'!L$53,NA())</f>
        <v>262</v>
      </c>
      <c r="G50" s="1034" t="e">
        <f>NA()</f>
        <v>#N/A</v>
      </c>
      <c r="H50" s="1034" t="e">
        <f>NA()</f>
        <v>#N/A</v>
      </c>
      <c r="I50" s="1034">
        <f>IF(ISNUMBER('実質公債費比率（分子）の構造'!M$53),'実質公債費比率（分子）の構造'!M$53,NA())</f>
        <v>220</v>
      </c>
      <c r="J50" s="1034" t="e">
        <f>NA()</f>
        <v>#N/A</v>
      </c>
      <c r="K50" s="1034" t="e">
        <f>NA()</f>
        <v>#N/A</v>
      </c>
      <c r="L50" s="1034">
        <f>IF(ISNUMBER('実質公債費比率（分子）の構造'!N$53),'実質公債費比率（分子）の構造'!N$53,NA())</f>
        <v>193</v>
      </c>
      <c r="M50" s="1034" t="e">
        <f>NA()</f>
        <v>#N/A</v>
      </c>
      <c r="N50" s="1034" t="e">
        <f>NA()</f>
        <v>#N/A</v>
      </c>
      <c r="O50" s="1034">
        <f>IF(ISNUMBER('実質公債費比率（分子）の構造'!O$53),'実質公債費比率（分子）の構造'!O$53,NA())</f>
        <v>256</v>
      </c>
      <c r="P50" s="1034" t="e">
        <f>NA()</f>
        <v>#N/A</v>
      </c>
    </row>
    <row r="53" spans="1:16">
      <c r="A53" s="1031" t="s">
        <v>116</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120</v>
      </c>
      <c r="C55" s="1033"/>
      <c r="D55" s="1033" t="s">
        <v>123</v>
      </c>
      <c r="E55" s="1033" t="s">
        <v>120</v>
      </c>
      <c r="F55" s="1033"/>
      <c r="G55" s="1033" t="s">
        <v>123</v>
      </c>
      <c r="H55" s="1033" t="s">
        <v>120</v>
      </c>
      <c r="I55" s="1033"/>
      <c r="J55" s="1033" t="s">
        <v>123</v>
      </c>
      <c r="K55" s="1033" t="s">
        <v>120</v>
      </c>
      <c r="L55" s="1033"/>
      <c r="M55" s="1033" t="s">
        <v>123</v>
      </c>
      <c r="N55" s="1033" t="s">
        <v>120</v>
      </c>
      <c r="O55" s="1033"/>
      <c r="P55" s="1033" t="s">
        <v>123</v>
      </c>
    </row>
    <row r="56" spans="1:16">
      <c r="A56" s="1033" t="s">
        <v>42</v>
      </c>
      <c r="B56" s="1033"/>
      <c r="C56" s="1033"/>
      <c r="D56" s="1033">
        <f>'将来負担比率（分子）の構造'!I$52</f>
        <v>11185</v>
      </c>
      <c r="E56" s="1033"/>
      <c r="F56" s="1033"/>
      <c r="G56" s="1033">
        <f>'将来負担比率（分子）の構造'!J$52</f>
        <v>11304</v>
      </c>
      <c r="H56" s="1033"/>
      <c r="I56" s="1033"/>
      <c r="J56" s="1033">
        <f>'将来負担比率（分子）の構造'!K$52</f>
        <v>10951</v>
      </c>
      <c r="K56" s="1033"/>
      <c r="L56" s="1033"/>
      <c r="M56" s="1033">
        <f>'将来負担比率（分子）の構造'!L$52</f>
        <v>10418</v>
      </c>
      <c r="N56" s="1033"/>
      <c r="O56" s="1033"/>
      <c r="P56" s="1033">
        <f>'将来負担比率（分子）の構造'!M$52</f>
        <v>9818</v>
      </c>
    </row>
    <row r="57" spans="1:16">
      <c r="A57" s="1033" t="s">
        <v>94</v>
      </c>
      <c r="B57" s="1033"/>
      <c r="C57" s="1033"/>
      <c r="D57" s="1033">
        <f>'将来負担比率（分子）の構造'!I$51</f>
        <v>786</v>
      </c>
      <c r="E57" s="1033"/>
      <c r="F57" s="1033"/>
      <c r="G57" s="1033">
        <f>'将来負担比率（分子）の構造'!J$51</f>
        <v>815</v>
      </c>
      <c r="H57" s="1033"/>
      <c r="I57" s="1033"/>
      <c r="J57" s="1033">
        <f>'将来負担比率（分子）の構造'!K$51</f>
        <v>809</v>
      </c>
      <c r="K57" s="1033"/>
      <c r="L57" s="1033"/>
      <c r="M57" s="1033">
        <f>'将来負担比率（分子）の構造'!L$51</f>
        <v>800</v>
      </c>
      <c r="N57" s="1033"/>
      <c r="O57" s="1033"/>
      <c r="P57" s="1033">
        <f>'将来負担比率（分子）の構造'!M$51</f>
        <v>824</v>
      </c>
    </row>
    <row r="58" spans="1:16">
      <c r="A58" s="1033" t="s">
        <v>91</v>
      </c>
      <c r="B58" s="1033"/>
      <c r="C58" s="1033"/>
      <c r="D58" s="1033">
        <f>'将来負担比率（分子）の構造'!I$50</f>
        <v>3298</v>
      </c>
      <c r="E58" s="1033"/>
      <c r="F58" s="1033"/>
      <c r="G58" s="1033">
        <f>'将来負担比率（分子）の構造'!J$50</f>
        <v>4051</v>
      </c>
      <c r="H58" s="1033"/>
      <c r="I58" s="1033"/>
      <c r="J58" s="1033">
        <f>'将来負担比率（分子）の構造'!K$50</f>
        <v>4867</v>
      </c>
      <c r="K58" s="1033"/>
      <c r="L58" s="1033"/>
      <c r="M58" s="1033">
        <f>'将来負担比率（分子）の構造'!L$50</f>
        <v>4981</v>
      </c>
      <c r="N58" s="1033"/>
      <c r="O58" s="1033"/>
      <c r="P58" s="1033">
        <f>'将来負担比率（分子）の構造'!M$50</f>
        <v>4927</v>
      </c>
    </row>
    <row r="59" spans="1:16">
      <c r="A59" s="1033" t="s">
        <v>87</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81</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74</v>
      </c>
      <c r="B61" s="1033">
        <f>'将来負担比率（分子）の構造'!I$46</f>
        <v>1</v>
      </c>
      <c r="C61" s="1033"/>
      <c r="D61" s="1033"/>
      <c r="E61" s="1033" t="str">
        <f>'将来負担比率（分子）の構造'!J$46</f>
        <v>-</v>
      </c>
      <c r="F61" s="1033"/>
      <c r="G61" s="1033"/>
      <c r="H61" s="1033">
        <f>'将来負担比率（分子）の構造'!K$46</f>
        <v>3</v>
      </c>
      <c r="I61" s="1033"/>
      <c r="J61" s="1033"/>
      <c r="K61" s="1033">
        <f>'将来負担比率（分子）の構造'!L$46</f>
        <v>5</v>
      </c>
      <c r="L61" s="1033"/>
      <c r="M61" s="1033"/>
      <c r="N61" s="1033" t="str">
        <f>'将来負担比率（分子）の構造'!M$46</f>
        <v>-</v>
      </c>
      <c r="O61" s="1033"/>
      <c r="P61" s="1033"/>
    </row>
    <row r="62" spans="1:16">
      <c r="A62" s="1033" t="s">
        <v>75</v>
      </c>
      <c r="B62" s="1033" t="str">
        <f>'将来負担比率（分子）の構造'!I$45</f>
        <v>-</v>
      </c>
      <c r="C62" s="1033"/>
      <c r="D62" s="1033"/>
      <c r="E62" s="1033" t="str">
        <f>'将来負担比率（分子）の構造'!J$45</f>
        <v>-</v>
      </c>
      <c r="F62" s="1033"/>
      <c r="G62" s="1033"/>
      <c r="H62" s="1033" t="str">
        <f>'将来負担比率（分子）の構造'!K$45</f>
        <v>-</v>
      </c>
      <c r="I62" s="1033"/>
      <c r="J62" s="1033"/>
      <c r="K62" s="1033" t="str">
        <f>'将来負担比率（分子）の構造'!L$45</f>
        <v>-</v>
      </c>
      <c r="L62" s="1033"/>
      <c r="M62" s="1033"/>
      <c r="N62" s="1033" t="str">
        <f>'将来負担比率（分子）の構造'!M$45</f>
        <v>-</v>
      </c>
      <c r="O62" s="1033"/>
      <c r="P62" s="1033"/>
    </row>
    <row r="63" spans="1:16">
      <c r="A63" s="1033" t="s">
        <v>73</v>
      </c>
      <c r="B63" s="1033" t="str">
        <f>'将来負担比率（分子）の構造'!I$44</f>
        <v>-</v>
      </c>
      <c r="C63" s="1033"/>
      <c r="D63" s="1033"/>
      <c r="E63" s="1033" t="str">
        <f>'将来負担比率（分子）の構造'!J$44</f>
        <v>-</v>
      </c>
      <c r="F63" s="1033"/>
      <c r="G63" s="1033"/>
      <c r="H63" s="1033" t="str">
        <f>'将来負担比率（分子）の構造'!K$44</f>
        <v>-</v>
      </c>
      <c r="I63" s="1033"/>
      <c r="J63" s="1033"/>
      <c r="K63" s="1033" t="str">
        <f>'将来負担比率（分子）の構造'!L$44</f>
        <v>-</v>
      </c>
      <c r="L63" s="1033"/>
      <c r="M63" s="1033"/>
      <c r="N63" s="1033" t="str">
        <f>'将来負担比率（分子）の構造'!M$44</f>
        <v>-</v>
      </c>
      <c r="O63" s="1033"/>
      <c r="P63" s="1033"/>
    </row>
    <row r="64" spans="1:16">
      <c r="A64" s="1033" t="s">
        <v>71</v>
      </c>
      <c r="B64" s="1033">
        <f>'将来負担比率（分子）の構造'!I$43</f>
        <v>5376</v>
      </c>
      <c r="C64" s="1033"/>
      <c r="D64" s="1033"/>
      <c r="E64" s="1033">
        <f>'将来負担比率（分子）の構造'!J$43</f>
        <v>5289</v>
      </c>
      <c r="F64" s="1033"/>
      <c r="G64" s="1033"/>
      <c r="H64" s="1033">
        <f>'将来負担比率（分子）の構造'!K$43</f>
        <v>5088</v>
      </c>
      <c r="I64" s="1033"/>
      <c r="J64" s="1033"/>
      <c r="K64" s="1033">
        <f>'将来負担比率（分子）の構造'!L$43</f>
        <v>4828</v>
      </c>
      <c r="L64" s="1033"/>
      <c r="M64" s="1033"/>
      <c r="N64" s="1033">
        <f>'将来負担比率（分子）の構造'!M$43</f>
        <v>4843</v>
      </c>
      <c r="O64" s="1033"/>
      <c r="P64" s="1033"/>
    </row>
    <row r="65" spans="1:16">
      <c r="A65" s="1033" t="s">
        <v>70</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55</v>
      </c>
      <c r="B66" s="1033">
        <f>'将来負担比率（分子）の構造'!I$41</f>
        <v>9416</v>
      </c>
      <c r="C66" s="1033"/>
      <c r="D66" s="1033"/>
      <c r="E66" s="1033">
        <f>'将来負担比率（分子）の構造'!J$41</f>
        <v>9989</v>
      </c>
      <c r="F66" s="1033"/>
      <c r="G66" s="1033"/>
      <c r="H66" s="1033">
        <f>'将来負担比率（分子）の構造'!K$41</f>
        <v>9628</v>
      </c>
      <c r="I66" s="1033"/>
      <c r="J66" s="1033"/>
      <c r="K66" s="1033">
        <f>'将来負担比率（分子）の構造'!L$41</f>
        <v>9071</v>
      </c>
      <c r="L66" s="1033"/>
      <c r="M66" s="1033"/>
      <c r="N66" s="1033">
        <f>'将来負担比率（分子）の構造'!M$41</f>
        <v>8530</v>
      </c>
      <c r="O66" s="1033"/>
      <c r="P66" s="1033"/>
    </row>
    <row r="67" spans="1:16">
      <c r="A67" s="1033" t="s">
        <v>96</v>
      </c>
      <c r="B67" s="1033" t="e">
        <f>NA()</f>
        <v>#N/A</v>
      </c>
      <c r="C67" s="1033">
        <f>IF(ISNUMBER('将来負担比率（分子）の構造'!I$53),IF('将来負担比率（分子）の構造'!I$53&lt;0,0,'将来負担比率（分子）の構造'!I$53),NA())</f>
        <v>0</v>
      </c>
      <c r="D67" s="1033" t="e">
        <f>NA()</f>
        <v>#N/A</v>
      </c>
      <c r="E67" s="1033" t="e">
        <f>NA()</f>
        <v>#N/A</v>
      </c>
      <c r="F67" s="1033">
        <f>IF(ISNUMBER('将来負担比率（分子）の構造'!J$53),IF('将来負担比率（分子）の構造'!J$53&lt;0,0,'将来負担比率（分子）の構造'!J$53),NA())</f>
        <v>0</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124</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125</v>
      </c>
      <c r="B72" s="1037">
        <f>基金残高に係る経年分析!F55</f>
        <v>2643</v>
      </c>
      <c r="C72" s="1037">
        <f>基金残高に係る経年分析!G55</f>
        <v>2503</v>
      </c>
      <c r="D72" s="1037">
        <f>基金残高に係る経年分析!H55</f>
        <v>2385</v>
      </c>
    </row>
    <row r="73" spans="1:16">
      <c r="A73" s="1035" t="s">
        <v>126</v>
      </c>
      <c r="B73" s="1037">
        <f>基金残高に係る経年分析!F56</f>
        <v>579</v>
      </c>
      <c r="C73" s="1037">
        <f>基金残高に係る経年分析!G56</f>
        <v>621</v>
      </c>
      <c r="D73" s="1037">
        <f>基金残高に係る経年分析!H56</f>
        <v>656</v>
      </c>
    </row>
    <row r="74" spans="1:16">
      <c r="A74" s="1035" t="s">
        <v>128</v>
      </c>
      <c r="B74" s="1037">
        <f>基金残高に係る経年分析!F57</f>
        <v>725</v>
      </c>
      <c r="C74" s="1037">
        <f>基金残高に係る経年分析!G57</f>
        <v>786</v>
      </c>
      <c r="D74" s="1037">
        <f>基金残高に係る経年分析!H57</f>
        <v>814</v>
      </c>
    </row>
  </sheetData>
  <sheetProtection algorithmName="SHA-512" hashValue="xycXOt7bhOfrugAG5wPLoGmUzOraa7YcvBpN4lWeU8dOZYu43Jsrh4VlID/b/ztlCV0l/yJ2OPyimMg1L6BCbQ==" saltValue="3zQzvRK/6JhZBFbZkC2oQ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302</v>
      </c>
      <c r="DI1" s="344"/>
      <c r="DJ1" s="344"/>
      <c r="DK1" s="344"/>
      <c r="DL1" s="344"/>
      <c r="DM1" s="344"/>
      <c r="DN1" s="351"/>
      <c r="DO1" s="1"/>
      <c r="DP1" s="343" t="s">
        <v>304</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306</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112</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307</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223</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8</v>
      </c>
      <c r="C4" s="139"/>
      <c r="D4" s="139"/>
      <c r="E4" s="139"/>
      <c r="F4" s="139"/>
      <c r="G4" s="139"/>
      <c r="H4" s="139"/>
      <c r="I4" s="139"/>
      <c r="J4" s="139"/>
      <c r="K4" s="139"/>
      <c r="L4" s="139"/>
      <c r="M4" s="139"/>
      <c r="N4" s="139"/>
      <c r="O4" s="139"/>
      <c r="P4" s="139"/>
      <c r="Q4" s="144"/>
      <c r="R4" s="182" t="s">
        <v>308</v>
      </c>
      <c r="S4" s="139"/>
      <c r="T4" s="139"/>
      <c r="U4" s="139"/>
      <c r="V4" s="139"/>
      <c r="W4" s="139"/>
      <c r="X4" s="139"/>
      <c r="Y4" s="144"/>
      <c r="Z4" s="182" t="s">
        <v>311</v>
      </c>
      <c r="AA4" s="139"/>
      <c r="AB4" s="139"/>
      <c r="AC4" s="144"/>
      <c r="AD4" s="182" t="s">
        <v>254</v>
      </c>
      <c r="AE4" s="139"/>
      <c r="AF4" s="139"/>
      <c r="AG4" s="139"/>
      <c r="AH4" s="139"/>
      <c r="AI4" s="139"/>
      <c r="AJ4" s="139"/>
      <c r="AK4" s="144"/>
      <c r="AL4" s="182" t="s">
        <v>311</v>
      </c>
      <c r="AM4" s="139"/>
      <c r="AN4" s="139"/>
      <c r="AO4" s="144"/>
      <c r="AP4" s="298" t="s">
        <v>314</v>
      </c>
      <c r="AQ4" s="298"/>
      <c r="AR4" s="298"/>
      <c r="AS4" s="298"/>
      <c r="AT4" s="298"/>
      <c r="AU4" s="298"/>
      <c r="AV4" s="298"/>
      <c r="AW4" s="298"/>
      <c r="AX4" s="298"/>
      <c r="AY4" s="298"/>
      <c r="AZ4" s="298"/>
      <c r="BA4" s="298"/>
      <c r="BB4" s="298"/>
      <c r="BC4" s="298"/>
      <c r="BD4" s="298"/>
      <c r="BE4" s="298"/>
      <c r="BF4" s="298"/>
      <c r="BG4" s="298" t="s">
        <v>287</v>
      </c>
      <c r="BH4" s="298"/>
      <c r="BI4" s="298"/>
      <c r="BJ4" s="298"/>
      <c r="BK4" s="298"/>
      <c r="BL4" s="298"/>
      <c r="BM4" s="298"/>
      <c r="BN4" s="298"/>
      <c r="BO4" s="298" t="s">
        <v>311</v>
      </c>
      <c r="BP4" s="298"/>
      <c r="BQ4" s="298"/>
      <c r="BR4" s="298"/>
      <c r="BS4" s="298" t="s">
        <v>315</v>
      </c>
      <c r="BT4" s="298"/>
      <c r="BU4" s="298"/>
      <c r="BV4" s="298"/>
      <c r="BW4" s="298"/>
      <c r="BX4" s="298"/>
      <c r="BY4" s="298"/>
      <c r="BZ4" s="298"/>
      <c r="CA4" s="298"/>
      <c r="CB4" s="298"/>
      <c r="CD4" s="182" t="s">
        <v>316</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310</v>
      </c>
      <c r="C5" s="265"/>
      <c r="D5" s="265"/>
      <c r="E5" s="265"/>
      <c r="F5" s="265"/>
      <c r="G5" s="265"/>
      <c r="H5" s="265"/>
      <c r="I5" s="265"/>
      <c r="J5" s="265"/>
      <c r="K5" s="265"/>
      <c r="L5" s="265"/>
      <c r="M5" s="265"/>
      <c r="N5" s="265"/>
      <c r="O5" s="265"/>
      <c r="P5" s="265"/>
      <c r="Q5" s="268"/>
      <c r="R5" s="273">
        <v>4793756</v>
      </c>
      <c r="S5" s="276"/>
      <c r="T5" s="276"/>
      <c r="U5" s="276"/>
      <c r="V5" s="276"/>
      <c r="W5" s="276"/>
      <c r="X5" s="276"/>
      <c r="Y5" s="278"/>
      <c r="Z5" s="281">
        <v>34.799999999999997</v>
      </c>
      <c r="AA5" s="281"/>
      <c r="AB5" s="281"/>
      <c r="AC5" s="281"/>
      <c r="AD5" s="286">
        <v>4688336</v>
      </c>
      <c r="AE5" s="286"/>
      <c r="AF5" s="286"/>
      <c r="AG5" s="286"/>
      <c r="AH5" s="286"/>
      <c r="AI5" s="286"/>
      <c r="AJ5" s="286"/>
      <c r="AK5" s="286"/>
      <c r="AL5" s="291">
        <v>56.1</v>
      </c>
      <c r="AM5" s="293"/>
      <c r="AN5" s="293"/>
      <c r="AO5" s="295"/>
      <c r="AP5" s="260" t="s">
        <v>318</v>
      </c>
      <c r="AQ5" s="265"/>
      <c r="AR5" s="265"/>
      <c r="AS5" s="265"/>
      <c r="AT5" s="265"/>
      <c r="AU5" s="265"/>
      <c r="AV5" s="265"/>
      <c r="AW5" s="265"/>
      <c r="AX5" s="265"/>
      <c r="AY5" s="265"/>
      <c r="AZ5" s="265"/>
      <c r="BA5" s="265"/>
      <c r="BB5" s="265"/>
      <c r="BC5" s="265"/>
      <c r="BD5" s="265"/>
      <c r="BE5" s="265"/>
      <c r="BF5" s="268"/>
      <c r="BG5" s="274">
        <v>4688336</v>
      </c>
      <c r="BH5" s="217"/>
      <c r="BI5" s="217"/>
      <c r="BJ5" s="217"/>
      <c r="BK5" s="217"/>
      <c r="BL5" s="217"/>
      <c r="BM5" s="217"/>
      <c r="BN5" s="279"/>
      <c r="BO5" s="282">
        <v>97.8</v>
      </c>
      <c r="BP5" s="282"/>
      <c r="BQ5" s="282"/>
      <c r="BR5" s="282"/>
      <c r="BS5" s="287">
        <v>90551</v>
      </c>
      <c r="BT5" s="287"/>
      <c r="BU5" s="287"/>
      <c r="BV5" s="287"/>
      <c r="BW5" s="287"/>
      <c r="BX5" s="287"/>
      <c r="BY5" s="287"/>
      <c r="BZ5" s="287"/>
      <c r="CA5" s="287"/>
      <c r="CB5" s="325"/>
      <c r="CD5" s="182" t="s">
        <v>314</v>
      </c>
      <c r="CE5" s="139"/>
      <c r="CF5" s="139"/>
      <c r="CG5" s="139"/>
      <c r="CH5" s="139"/>
      <c r="CI5" s="139"/>
      <c r="CJ5" s="139"/>
      <c r="CK5" s="139"/>
      <c r="CL5" s="139"/>
      <c r="CM5" s="139"/>
      <c r="CN5" s="139"/>
      <c r="CO5" s="139"/>
      <c r="CP5" s="139"/>
      <c r="CQ5" s="144"/>
      <c r="CR5" s="182" t="s">
        <v>321</v>
      </c>
      <c r="CS5" s="139"/>
      <c r="CT5" s="139"/>
      <c r="CU5" s="139"/>
      <c r="CV5" s="139"/>
      <c r="CW5" s="139"/>
      <c r="CX5" s="139"/>
      <c r="CY5" s="144"/>
      <c r="CZ5" s="182" t="s">
        <v>311</v>
      </c>
      <c r="DA5" s="139"/>
      <c r="DB5" s="139"/>
      <c r="DC5" s="144"/>
      <c r="DD5" s="182" t="s">
        <v>322</v>
      </c>
      <c r="DE5" s="139"/>
      <c r="DF5" s="139"/>
      <c r="DG5" s="139"/>
      <c r="DH5" s="139"/>
      <c r="DI5" s="139"/>
      <c r="DJ5" s="139"/>
      <c r="DK5" s="139"/>
      <c r="DL5" s="139"/>
      <c r="DM5" s="139"/>
      <c r="DN5" s="139"/>
      <c r="DO5" s="139"/>
      <c r="DP5" s="144"/>
      <c r="DQ5" s="182" t="s">
        <v>324</v>
      </c>
      <c r="DR5" s="139"/>
      <c r="DS5" s="139"/>
      <c r="DT5" s="139"/>
      <c r="DU5" s="139"/>
      <c r="DV5" s="139"/>
      <c r="DW5" s="139"/>
      <c r="DX5" s="139"/>
      <c r="DY5" s="139"/>
      <c r="DZ5" s="139"/>
      <c r="EA5" s="139"/>
      <c r="EB5" s="139"/>
      <c r="EC5" s="144"/>
    </row>
    <row r="6" spans="2:143" ht="11.25" customHeight="1">
      <c r="B6" s="261" t="s">
        <v>325</v>
      </c>
      <c r="C6" s="1"/>
      <c r="D6" s="1"/>
      <c r="E6" s="1"/>
      <c r="F6" s="1"/>
      <c r="G6" s="1"/>
      <c r="H6" s="1"/>
      <c r="I6" s="1"/>
      <c r="J6" s="1"/>
      <c r="K6" s="1"/>
      <c r="L6" s="1"/>
      <c r="M6" s="1"/>
      <c r="N6" s="1"/>
      <c r="O6" s="1"/>
      <c r="P6" s="1"/>
      <c r="Q6" s="269"/>
      <c r="R6" s="274">
        <v>126539</v>
      </c>
      <c r="S6" s="217"/>
      <c r="T6" s="217"/>
      <c r="U6" s="217"/>
      <c r="V6" s="217"/>
      <c r="W6" s="217"/>
      <c r="X6" s="217"/>
      <c r="Y6" s="279"/>
      <c r="Z6" s="282">
        <v>0.9</v>
      </c>
      <c r="AA6" s="282"/>
      <c r="AB6" s="282"/>
      <c r="AC6" s="282"/>
      <c r="AD6" s="287">
        <v>126539</v>
      </c>
      <c r="AE6" s="287"/>
      <c r="AF6" s="287"/>
      <c r="AG6" s="287"/>
      <c r="AH6" s="287"/>
      <c r="AI6" s="287"/>
      <c r="AJ6" s="287"/>
      <c r="AK6" s="287"/>
      <c r="AL6" s="283">
        <v>1.5</v>
      </c>
      <c r="AM6" s="238"/>
      <c r="AN6" s="238"/>
      <c r="AO6" s="296"/>
      <c r="AP6" s="261" t="s">
        <v>104</v>
      </c>
      <c r="AQ6" s="1"/>
      <c r="AR6" s="1"/>
      <c r="AS6" s="1"/>
      <c r="AT6" s="1"/>
      <c r="AU6" s="1"/>
      <c r="AV6" s="1"/>
      <c r="AW6" s="1"/>
      <c r="AX6" s="1"/>
      <c r="AY6" s="1"/>
      <c r="AZ6" s="1"/>
      <c r="BA6" s="1"/>
      <c r="BB6" s="1"/>
      <c r="BC6" s="1"/>
      <c r="BD6" s="1"/>
      <c r="BE6" s="1"/>
      <c r="BF6" s="269"/>
      <c r="BG6" s="274">
        <v>4688336</v>
      </c>
      <c r="BH6" s="217"/>
      <c r="BI6" s="217"/>
      <c r="BJ6" s="217"/>
      <c r="BK6" s="217"/>
      <c r="BL6" s="217"/>
      <c r="BM6" s="217"/>
      <c r="BN6" s="279"/>
      <c r="BO6" s="282">
        <v>97.8</v>
      </c>
      <c r="BP6" s="282"/>
      <c r="BQ6" s="282"/>
      <c r="BR6" s="282"/>
      <c r="BS6" s="287">
        <v>90551</v>
      </c>
      <c r="BT6" s="287"/>
      <c r="BU6" s="287"/>
      <c r="BV6" s="287"/>
      <c r="BW6" s="287"/>
      <c r="BX6" s="287"/>
      <c r="BY6" s="287"/>
      <c r="BZ6" s="287"/>
      <c r="CA6" s="287"/>
      <c r="CB6" s="325"/>
      <c r="CD6" s="260" t="s">
        <v>326</v>
      </c>
      <c r="CE6" s="265"/>
      <c r="CF6" s="265"/>
      <c r="CG6" s="265"/>
      <c r="CH6" s="265"/>
      <c r="CI6" s="265"/>
      <c r="CJ6" s="265"/>
      <c r="CK6" s="265"/>
      <c r="CL6" s="265"/>
      <c r="CM6" s="265"/>
      <c r="CN6" s="265"/>
      <c r="CO6" s="265"/>
      <c r="CP6" s="265"/>
      <c r="CQ6" s="268"/>
      <c r="CR6" s="274">
        <v>88423</v>
      </c>
      <c r="CS6" s="217"/>
      <c r="CT6" s="217"/>
      <c r="CU6" s="217"/>
      <c r="CV6" s="217"/>
      <c r="CW6" s="217"/>
      <c r="CX6" s="217"/>
      <c r="CY6" s="279"/>
      <c r="CZ6" s="291">
        <v>0.7</v>
      </c>
      <c r="DA6" s="293"/>
      <c r="DB6" s="293"/>
      <c r="DC6" s="337"/>
      <c r="DD6" s="288" t="s">
        <v>195</v>
      </c>
      <c r="DE6" s="217"/>
      <c r="DF6" s="217"/>
      <c r="DG6" s="217"/>
      <c r="DH6" s="217"/>
      <c r="DI6" s="217"/>
      <c r="DJ6" s="217"/>
      <c r="DK6" s="217"/>
      <c r="DL6" s="217"/>
      <c r="DM6" s="217"/>
      <c r="DN6" s="217"/>
      <c r="DO6" s="217"/>
      <c r="DP6" s="279"/>
      <c r="DQ6" s="288">
        <v>88423</v>
      </c>
      <c r="DR6" s="217"/>
      <c r="DS6" s="217"/>
      <c r="DT6" s="217"/>
      <c r="DU6" s="217"/>
      <c r="DV6" s="217"/>
      <c r="DW6" s="217"/>
      <c r="DX6" s="217"/>
      <c r="DY6" s="217"/>
      <c r="DZ6" s="217"/>
      <c r="EA6" s="217"/>
      <c r="EB6" s="217"/>
      <c r="EC6" s="326"/>
    </row>
    <row r="7" spans="2:143" ht="11.25" customHeight="1">
      <c r="B7" s="261" t="s">
        <v>43</v>
      </c>
      <c r="C7" s="1"/>
      <c r="D7" s="1"/>
      <c r="E7" s="1"/>
      <c r="F7" s="1"/>
      <c r="G7" s="1"/>
      <c r="H7" s="1"/>
      <c r="I7" s="1"/>
      <c r="J7" s="1"/>
      <c r="K7" s="1"/>
      <c r="L7" s="1"/>
      <c r="M7" s="1"/>
      <c r="N7" s="1"/>
      <c r="O7" s="1"/>
      <c r="P7" s="1"/>
      <c r="Q7" s="269"/>
      <c r="R7" s="274">
        <v>2014</v>
      </c>
      <c r="S7" s="217"/>
      <c r="T7" s="217"/>
      <c r="U7" s="217"/>
      <c r="V7" s="217"/>
      <c r="W7" s="217"/>
      <c r="X7" s="217"/>
      <c r="Y7" s="279"/>
      <c r="Z7" s="282">
        <v>0</v>
      </c>
      <c r="AA7" s="282"/>
      <c r="AB7" s="282"/>
      <c r="AC7" s="282"/>
      <c r="AD7" s="287">
        <v>2014</v>
      </c>
      <c r="AE7" s="287"/>
      <c r="AF7" s="287"/>
      <c r="AG7" s="287"/>
      <c r="AH7" s="287"/>
      <c r="AI7" s="287"/>
      <c r="AJ7" s="287"/>
      <c r="AK7" s="287"/>
      <c r="AL7" s="283">
        <v>0</v>
      </c>
      <c r="AM7" s="238"/>
      <c r="AN7" s="238"/>
      <c r="AO7" s="296"/>
      <c r="AP7" s="261" t="s">
        <v>327</v>
      </c>
      <c r="AQ7" s="1"/>
      <c r="AR7" s="1"/>
      <c r="AS7" s="1"/>
      <c r="AT7" s="1"/>
      <c r="AU7" s="1"/>
      <c r="AV7" s="1"/>
      <c r="AW7" s="1"/>
      <c r="AX7" s="1"/>
      <c r="AY7" s="1"/>
      <c r="AZ7" s="1"/>
      <c r="BA7" s="1"/>
      <c r="BB7" s="1"/>
      <c r="BC7" s="1"/>
      <c r="BD7" s="1"/>
      <c r="BE7" s="1"/>
      <c r="BF7" s="269"/>
      <c r="BG7" s="274">
        <v>2167625</v>
      </c>
      <c r="BH7" s="217"/>
      <c r="BI7" s="217"/>
      <c r="BJ7" s="217"/>
      <c r="BK7" s="217"/>
      <c r="BL7" s="217"/>
      <c r="BM7" s="217"/>
      <c r="BN7" s="279"/>
      <c r="BO7" s="282">
        <v>45.2</v>
      </c>
      <c r="BP7" s="282"/>
      <c r="BQ7" s="282"/>
      <c r="BR7" s="282"/>
      <c r="BS7" s="287">
        <v>90551</v>
      </c>
      <c r="BT7" s="287"/>
      <c r="BU7" s="287"/>
      <c r="BV7" s="287"/>
      <c r="BW7" s="287"/>
      <c r="BX7" s="287"/>
      <c r="BY7" s="287"/>
      <c r="BZ7" s="287"/>
      <c r="CA7" s="287"/>
      <c r="CB7" s="325"/>
      <c r="CD7" s="261" t="s">
        <v>329</v>
      </c>
      <c r="CE7" s="1"/>
      <c r="CF7" s="1"/>
      <c r="CG7" s="1"/>
      <c r="CH7" s="1"/>
      <c r="CI7" s="1"/>
      <c r="CJ7" s="1"/>
      <c r="CK7" s="1"/>
      <c r="CL7" s="1"/>
      <c r="CM7" s="1"/>
      <c r="CN7" s="1"/>
      <c r="CO7" s="1"/>
      <c r="CP7" s="1"/>
      <c r="CQ7" s="269"/>
      <c r="CR7" s="274">
        <v>1666144</v>
      </c>
      <c r="CS7" s="217"/>
      <c r="CT7" s="217"/>
      <c r="CU7" s="217"/>
      <c r="CV7" s="217"/>
      <c r="CW7" s="217"/>
      <c r="CX7" s="217"/>
      <c r="CY7" s="279"/>
      <c r="CZ7" s="282">
        <v>12.7</v>
      </c>
      <c r="DA7" s="282"/>
      <c r="DB7" s="282"/>
      <c r="DC7" s="282"/>
      <c r="DD7" s="288">
        <v>28121</v>
      </c>
      <c r="DE7" s="217"/>
      <c r="DF7" s="217"/>
      <c r="DG7" s="217"/>
      <c r="DH7" s="217"/>
      <c r="DI7" s="217"/>
      <c r="DJ7" s="217"/>
      <c r="DK7" s="217"/>
      <c r="DL7" s="217"/>
      <c r="DM7" s="217"/>
      <c r="DN7" s="217"/>
      <c r="DO7" s="217"/>
      <c r="DP7" s="279"/>
      <c r="DQ7" s="288">
        <v>1430495</v>
      </c>
      <c r="DR7" s="217"/>
      <c r="DS7" s="217"/>
      <c r="DT7" s="217"/>
      <c r="DU7" s="217"/>
      <c r="DV7" s="217"/>
      <c r="DW7" s="217"/>
      <c r="DX7" s="217"/>
      <c r="DY7" s="217"/>
      <c r="DZ7" s="217"/>
      <c r="EA7" s="217"/>
      <c r="EB7" s="217"/>
      <c r="EC7" s="326"/>
    </row>
    <row r="8" spans="2:143" ht="11.25" customHeight="1">
      <c r="B8" s="261" t="s">
        <v>330</v>
      </c>
      <c r="C8" s="1"/>
      <c r="D8" s="1"/>
      <c r="E8" s="1"/>
      <c r="F8" s="1"/>
      <c r="G8" s="1"/>
      <c r="H8" s="1"/>
      <c r="I8" s="1"/>
      <c r="J8" s="1"/>
      <c r="K8" s="1"/>
      <c r="L8" s="1"/>
      <c r="M8" s="1"/>
      <c r="N8" s="1"/>
      <c r="O8" s="1"/>
      <c r="P8" s="1"/>
      <c r="Q8" s="269"/>
      <c r="R8" s="274">
        <v>40011</v>
      </c>
      <c r="S8" s="217"/>
      <c r="T8" s="217"/>
      <c r="U8" s="217"/>
      <c r="V8" s="217"/>
      <c r="W8" s="217"/>
      <c r="X8" s="217"/>
      <c r="Y8" s="279"/>
      <c r="Z8" s="282">
        <v>0.3</v>
      </c>
      <c r="AA8" s="282"/>
      <c r="AB8" s="282"/>
      <c r="AC8" s="282"/>
      <c r="AD8" s="287">
        <v>40011</v>
      </c>
      <c r="AE8" s="287"/>
      <c r="AF8" s="287"/>
      <c r="AG8" s="287"/>
      <c r="AH8" s="287"/>
      <c r="AI8" s="287"/>
      <c r="AJ8" s="287"/>
      <c r="AK8" s="287"/>
      <c r="AL8" s="283">
        <v>0.5</v>
      </c>
      <c r="AM8" s="238"/>
      <c r="AN8" s="238"/>
      <c r="AO8" s="296"/>
      <c r="AP8" s="261" t="s">
        <v>121</v>
      </c>
      <c r="AQ8" s="1"/>
      <c r="AR8" s="1"/>
      <c r="AS8" s="1"/>
      <c r="AT8" s="1"/>
      <c r="AU8" s="1"/>
      <c r="AV8" s="1"/>
      <c r="AW8" s="1"/>
      <c r="AX8" s="1"/>
      <c r="AY8" s="1"/>
      <c r="AZ8" s="1"/>
      <c r="BA8" s="1"/>
      <c r="BB8" s="1"/>
      <c r="BC8" s="1"/>
      <c r="BD8" s="1"/>
      <c r="BE8" s="1"/>
      <c r="BF8" s="269"/>
      <c r="BG8" s="274">
        <v>60526</v>
      </c>
      <c r="BH8" s="217"/>
      <c r="BI8" s="217"/>
      <c r="BJ8" s="217"/>
      <c r="BK8" s="217"/>
      <c r="BL8" s="217"/>
      <c r="BM8" s="217"/>
      <c r="BN8" s="279"/>
      <c r="BO8" s="282">
        <v>1.3</v>
      </c>
      <c r="BP8" s="282"/>
      <c r="BQ8" s="282"/>
      <c r="BR8" s="282"/>
      <c r="BS8" s="287" t="s">
        <v>195</v>
      </c>
      <c r="BT8" s="287"/>
      <c r="BU8" s="287"/>
      <c r="BV8" s="287"/>
      <c r="BW8" s="287"/>
      <c r="BX8" s="287"/>
      <c r="BY8" s="287"/>
      <c r="BZ8" s="287"/>
      <c r="CA8" s="287"/>
      <c r="CB8" s="325"/>
      <c r="CD8" s="261" t="s">
        <v>333</v>
      </c>
      <c r="CE8" s="1"/>
      <c r="CF8" s="1"/>
      <c r="CG8" s="1"/>
      <c r="CH8" s="1"/>
      <c r="CI8" s="1"/>
      <c r="CJ8" s="1"/>
      <c r="CK8" s="1"/>
      <c r="CL8" s="1"/>
      <c r="CM8" s="1"/>
      <c r="CN8" s="1"/>
      <c r="CO8" s="1"/>
      <c r="CP8" s="1"/>
      <c r="CQ8" s="269"/>
      <c r="CR8" s="274">
        <v>5616235</v>
      </c>
      <c r="CS8" s="217"/>
      <c r="CT8" s="217"/>
      <c r="CU8" s="217"/>
      <c r="CV8" s="217"/>
      <c r="CW8" s="217"/>
      <c r="CX8" s="217"/>
      <c r="CY8" s="279"/>
      <c r="CZ8" s="282">
        <v>42.9</v>
      </c>
      <c r="DA8" s="282"/>
      <c r="DB8" s="282"/>
      <c r="DC8" s="282"/>
      <c r="DD8" s="288">
        <v>5773</v>
      </c>
      <c r="DE8" s="217"/>
      <c r="DF8" s="217"/>
      <c r="DG8" s="217"/>
      <c r="DH8" s="217"/>
      <c r="DI8" s="217"/>
      <c r="DJ8" s="217"/>
      <c r="DK8" s="217"/>
      <c r="DL8" s="217"/>
      <c r="DM8" s="217"/>
      <c r="DN8" s="217"/>
      <c r="DO8" s="217"/>
      <c r="DP8" s="279"/>
      <c r="DQ8" s="288">
        <v>3191825</v>
      </c>
      <c r="DR8" s="217"/>
      <c r="DS8" s="217"/>
      <c r="DT8" s="217"/>
      <c r="DU8" s="217"/>
      <c r="DV8" s="217"/>
      <c r="DW8" s="217"/>
      <c r="DX8" s="217"/>
      <c r="DY8" s="217"/>
      <c r="DZ8" s="217"/>
      <c r="EA8" s="217"/>
      <c r="EB8" s="217"/>
      <c r="EC8" s="326"/>
    </row>
    <row r="9" spans="2:143" ht="11.25" customHeight="1">
      <c r="B9" s="261" t="s">
        <v>332</v>
      </c>
      <c r="C9" s="1"/>
      <c r="D9" s="1"/>
      <c r="E9" s="1"/>
      <c r="F9" s="1"/>
      <c r="G9" s="1"/>
      <c r="H9" s="1"/>
      <c r="I9" s="1"/>
      <c r="J9" s="1"/>
      <c r="K9" s="1"/>
      <c r="L9" s="1"/>
      <c r="M9" s="1"/>
      <c r="N9" s="1"/>
      <c r="O9" s="1"/>
      <c r="P9" s="1"/>
      <c r="Q9" s="269"/>
      <c r="R9" s="274">
        <v>54047</v>
      </c>
      <c r="S9" s="217"/>
      <c r="T9" s="217"/>
      <c r="U9" s="217"/>
      <c r="V9" s="217"/>
      <c r="W9" s="217"/>
      <c r="X9" s="217"/>
      <c r="Y9" s="279"/>
      <c r="Z9" s="282">
        <v>0.4</v>
      </c>
      <c r="AA9" s="282"/>
      <c r="AB9" s="282"/>
      <c r="AC9" s="282"/>
      <c r="AD9" s="287">
        <v>54047</v>
      </c>
      <c r="AE9" s="287"/>
      <c r="AF9" s="287"/>
      <c r="AG9" s="287"/>
      <c r="AH9" s="287"/>
      <c r="AI9" s="287"/>
      <c r="AJ9" s="287"/>
      <c r="AK9" s="287"/>
      <c r="AL9" s="283">
        <v>0.6</v>
      </c>
      <c r="AM9" s="238"/>
      <c r="AN9" s="238"/>
      <c r="AO9" s="296"/>
      <c r="AP9" s="261" t="s">
        <v>334</v>
      </c>
      <c r="AQ9" s="1"/>
      <c r="AR9" s="1"/>
      <c r="AS9" s="1"/>
      <c r="AT9" s="1"/>
      <c r="AU9" s="1"/>
      <c r="AV9" s="1"/>
      <c r="AW9" s="1"/>
      <c r="AX9" s="1"/>
      <c r="AY9" s="1"/>
      <c r="AZ9" s="1"/>
      <c r="BA9" s="1"/>
      <c r="BB9" s="1"/>
      <c r="BC9" s="1"/>
      <c r="BD9" s="1"/>
      <c r="BE9" s="1"/>
      <c r="BF9" s="269"/>
      <c r="BG9" s="274">
        <v>1678904</v>
      </c>
      <c r="BH9" s="217"/>
      <c r="BI9" s="217"/>
      <c r="BJ9" s="217"/>
      <c r="BK9" s="217"/>
      <c r="BL9" s="217"/>
      <c r="BM9" s="217"/>
      <c r="BN9" s="279"/>
      <c r="BO9" s="282">
        <v>35</v>
      </c>
      <c r="BP9" s="282"/>
      <c r="BQ9" s="282"/>
      <c r="BR9" s="282"/>
      <c r="BS9" s="287" t="s">
        <v>195</v>
      </c>
      <c r="BT9" s="287"/>
      <c r="BU9" s="287"/>
      <c r="BV9" s="287"/>
      <c r="BW9" s="287"/>
      <c r="BX9" s="287"/>
      <c r="BY9" s="287"/>
      <c r="BZ9" s="287"/>
      <c r="CA9" s="287"/>
      <c r="CB9" s="325"/>
      <c r="CD9" s="261" t="s">
        <v>337</v>
      </c>
      <c r="CE9" s="1"/>
      <c r="CF9" s="1"/>
      <c r="CG9" s="1"/>
      <c r="CH9" s="1"/>
      <c r="CI9" s="1"/>
      <c r="CJ9" s="1"/>
      <c r="CK9" s="1"/>
      <c r="CL9" s="1"/>
      <c r="CM9" s="1"/>
      <c r="CN9" s="1"/>
      <c r="CO9" s="1"/>
      <c r="CP9" s="1"/>
      <c r="CQ9" s="269"/>
      <c r="CR9" s="274">
        <v>1195719</v>
      </c>
      <c r="CS9" s="217"/>
      <c r="CT9" s="217"/>
      <c r="CU9" s="217"/>
      <c r="CV9" s="217"/>
      <c r="CW9" s="217"/>
      <c r="CX9" s="217"/>
      <c r="CY9" s="279"/>
      <c r="CZ9" s="282">
        <v>9.1</v>
      </c>
      <c r="DA9" s="282"/>
      <c r="DB9" s="282"/>
      <c r="DC9" s="282"/>
      <c r="DD9" s="288">
        <v>4267</v>
      </c>
      <c r="DE9" s="217"/>
      <c r="DF9" s="217"/>
      <c r="DG9" s="217"/>
      <c r="DH9" s="217"/>
      <c r="DI9" s="217"/>
      <c r="DJ9" s="217"/>
      <c r="DK9" s="217"/>
      <c r="DL9" s="217"/>
      <c r="DM9" s="217"/>
      <c r="DN9" s="217"/>
      <c r="DO9" s="217"/>
      <c r="DP9" s="279"/>
      <c r="DQ9" s="288">
        <v>1043473</v>
      </c>
      <c r="DR9" s="217"/>
      <c r="DS9" s="217"/>
      <c r="DT9" s="217"/>
      <c r="DU9" s="217"/>
      <c r="DV9" s="217"/>
      <c r="DW9" s="217"/>
      <c r="DX9" s="217"/>
      <c r="DY9" s="217"/>
      <c r="DZ9" s="217"/>
      <c r="EA9" s="217"/>
      <c r="EB9" s="217"/>
      <c r="EC9" s="326"/>
    </row>
    <row r="10" spans="2:143" ht="11.25" customHeight="1">
      <c r="B10" s="261" t="s">
        <v>127</v>
      </c>
      <c r="C10" s="1"/>
      <c r="D10" s="1"/>
      <c r="E10" s="1"/>
      <c r="F10" s="1"/>
      <c r="G10" s="1"/>
      <c r="H10" s="1"/>
      <c r="I10" s="1"/>
      <c r="J10" s="1"/>
      <c r="K10" s="1"/>
      <c r="L10" s="1"/>
      <c r="M10" s="1"/>
      <c r="N10" s="1"/>
      <c r="O10" s="1"/>
      <c r="P10" s="1"/>
      <c r="Q10" s="269"/>
      <c r="R10" s="274" t="s">
        <v>195</v>
      </c>
      <c r="S10" s="217"/>
      <c r="T10" s="217"/>
      <c r="U10" s="217"/>
      <c r="V10" s="217"/>
      <c r="W10" s="217"/>
      <c r="X10" s="217"/>
      <c r="Y10" s="279"/>
      <c r="Z10" s="282" t="s">
        <v>195</v>
      </c>
      <c r="AA10" s="282"/>
      <c r="AB10" s="282"/>
      <c r="AC10" s="282"/>
      <c r="AD10" s="287" t="s">
        <v>195</v>
      </c>
      <c r="AE10" s="287"/>
      <c r="AF10" s="287"/>
      <c r="AG10" s="287"/>
      <c r="AH10" s="287"/>
      <c r="AI10" s="287"/>
      <c r="AJ10" s="287"/>
      <c r="AK10" s="287"/>
      <c r="AL10" s="283" t="s">
        <v>195</v>
      </c>
      <c r="AM10" s="238"/>
      <c r="AN10" s="238"/>
      <c r="AO10" s="296"/>
      <c r="AP10" s="261" t="s">
        <v>185</v>
      </c>
      <c r="AQ10" s="1"/>
      <c r="AR10" s="1"/>
      <c r="AS10" s="1"/>
      <c r="AT10" s="1"/>
      <c r="AU10" s="1"/>
      <c r="AV10" s="1"/>
      <c r="AW10" s="1"/>
      <c r="AX10" s="1"/>
      <c r="AY10" s="1"/>
      <c r="AZ10" s="1"/>
      <c r="BA10" s="1"/>
      <c r="BB10" s="1"/>
      <c r="BC10" s="1"/>
      <c r="BD10" s="1"/>
      <c r="BE10" s="1"/>
      <c r="BF10" s="269"/>
      <c r="BG10" s="274">
        <v>110512</v>
      </c>
      <c r="BH10" s="217"/>
      <c r="BI10" s="217"/>
      <c r="BJ10" s="217"/>
      <c r="BK10" s="217"/>
      <c r="BL10" s="217"/>
      <c r="BM10" s="217"/>
      <c r="BN10" s="279"/>
      <c r="BO10" s="282">
        <v>2.2999999999999998</v>
      </c>
      <c r="BP10" s="282"/>
      <c r="BQ10" s="282"/>
      <c r="BR10" s="282"/>
      <c r="BS10" s="287" t="s">
        <v>195</v>
      </c>
      <c r="BT10" s="287"/>
      <c r="BU10" s="287"/>
      <c r="BV10" s="287"/>
      <c r="BW10" s="287"/>
      <c r="BX10" s="287"/>
      <c r="BY10" s="287"/>
      <c r="BZ10" s="287"/>
      <c r="CA10" s="287"/>
      <c r="CB10" s="325"/>
      <c r="CD10" s="261" t="s">
        <v>221</v>
      </c>
      <c r="CE10" s="1"/>
      <c r="CF10" s="1"/>
      <c r="CG10" s="1"/>
      <c r="CH10" s="1"/>
      <c r="CI10" s="1"/>
      <c r="CJ10" s="1"/>
      <c r="CK10" s="1"/>
      <c r="CL10" s="1"/>
      <c r="CM10" s="1"/>
      <c r="CN10" s="1"/>
      <c r="CO10" s="1"/>
      <c r="CP10" s="1"/>
      <c r="CQ10" s="269"/>
      <c r="CR10" s="274">
        <v>13705</v>
      </c>
      <c r="CS10" s="217"/>
      <c r="CT10" s="217"/>
      <c r="CU10" s="217"/>
      <c r="CV10" s="217"/>
      <c r="CW10" s="217"/>
      <c r="CX10" s="217"/>
      <c r="CY10" s="279"/>
      <c r="CZ10" s="282">
        <v>0.1</v>
      </c>
      <c r="DA10" s="282"/>
      <c r="DB10" s="282"/>
      <c r="DC10" s="282"/>
      <c r="DD10" s="288" t="s">
        <v>195</v>
      </c>
      <c r="DE10" s="217"/>
      <c r="DF10" s="217"/>
      <c r="DG10" s="217"/>
      <c r="DH10" s="217"/>
      <c r="DI10" s="217"/>
      <c r="DJ10" s="217"/>
      <c r="DK10" s="217"/>
      <c r="DL10" s="217"/>
      <c r="DM10" s="217"/>
      <c r="DN10" s="217"/>
      <c r="DO10" s="217"/>
      <c r="DP10" s="279"/>
      <c r="DQ10" s="288">
        <v>13705</v>
      </c>
      <c r="DR10" s="217"/>
      <c r="DS10" s="217"/>
      <c r="DT10" s="217"/>
      <c r="DU10" s="217"/>
      <c r="DV10" s="217"/>
      <c r="DW10" s="217"/>
      <c r="DX10" s="217"/>
      <c r="DY10" s="217"/>
      <c r="DZ10" s="217"/>
      <c r="EA10" s="217"/>
      <c r="EB10" s="217"/>
      <c r="EC10" s="326"/>
    </row>
    <row r="11" spans="2:143" ht="11.25" customHeight="1">
      <c r="B11" s="261" t="s">
        <v>102</v>
      </c>
      <c r="C11" s="1"/>
      <c r="D11" s="1"/>
      <c r="E11" s="1"/>
      <c r="F11" s="1"/>
      <c r="G11" s="1"/>
      <c r="H11" s="1"/>
      <c r="I11" s="1"/>
      <c r="J11" s="1"/>
      <c r="K11" s="1"/>
      <c r="L11" s="1"/>
      <c r="M11" s="1"/>
      <c r="N11" s="1"/>
      <c r="O11" s="1"/>
      <c r="P11" s="1"/>
      <c r="Q11" s="269"/>
      <c r="R11" s="274">
        <v>936770</v>
      </c>
      <c r="S11" s="217"/>
      <c r="T11" s="217"/>
      <c r="U11" s="217"/>
      <c r="V11" s="217"/>
      <c r="W11" s="217"/>
      <c r="X11" s="217"/>
      <c r="Y11" s="279"/>
      <c r="Z11" s="283">
        <v>6.8</v>
      </c>
      <c r="AA11" s="238"/>
      <c r="AB11" s="238"/>
      <c r="AC11" s="285"/>
      <c r="AD11" s="288">
        <v>936770</v>
      </c>
      <c r="AE11" s="217"/>
      <c r="AF11" s="217"/>
      <c r="AG11" s="217"/>
      <c r="AH11" s="217"/>
      <c r="AI11" s="217"/>
      <c r="AJ11" s="217"/>
      <c r="AK11" s="279"/>
      <c r="AL11" s="283">
        <v>11.2</v>
      </c>
      <c r="AM11" s="238"/>
      <c r="AN11" s="238"/>
      <c r="AO11" s="296"/>
      <c r="AP11" s="261" t="s">
        <v>339</v>
      </c>
      <c r="AQ11" s="1"/>
      <c r="AR11" s="1"/>
      <c r="AS11" s="1"/>
      <c r="AT11" s="1"/>
      <c r="AU11" s="1"/>
      <c r="AV11" s="1"/>
      <c r="AW11" s="1"/>
      <c r="AX11" s="1"/>
      <c r="AY11" s="1"/>
      <c r="AZ11" s="1"/>
      <c r="BA11" s="1"/>
      <c r="BB11" s="1"/>
      <c r="BC11" s="1"/>
      <c r="BD11" s="1"/>
      <c r="BE11" s="1"/>
      <c r="BF11" s="269"/>
      <c r="BG11" s="274">
        <v>317683</v>
      </c>
      <c r="BH11" s="217"/>
      <c r="BI11" s="217"/>
      <c r="BJ11" s="217"/>
      <c r="BK11" s="217"/>
      <c r="BL11" s="217"/>
      <c r="BM11" s="217"/>
      <c r="BN11" s="279"/>
      <c r="BO11" s="282">
        <v>6.6</v>
      </c>
      <c r="BP11" s="282"/>
      <c r="BQ11" s="282"/>
      <c r="BR11" s="282"/>
      <c r="BS11" s="287">
        <v>90551</v>
      </c>
      <c r="BT11" s="287"/>
      <c r="BU11" s="287"/>
      <c r="BV11" s="287"/>
      <c r="BW11" s="287"/>
      <c r="BX11" s="287"/>
      <c r="BY11" s="287"/>
      <c r="BZ11" s="287"/>
      <c r="CA11" s="287"/>
      <c r="CB11" s="325"/>
      <c r="CD11" s="261" t="s">
        <v>342</v>
      </c>
      <c r="CE11" s="1"/>
      <c r="CF11" s="1"/>
      <c r="CG11" s="1"/>
      <c r="CH11" s="1"/>
      <c r="CI11" s="1"/>
      <c r="CJ11" s="1"/>
      <c r="CK11" s="1"/>
      <c r="CL11" s="1"/>
      <c r="CM11" s="1"/>
      <c r="CN11" s="1"/>
      <c r="CO11" s="1"/>
      <c r="CP11" s="1"/>
      <c r="CQ11" s="269"/>
      <c r="CR11" s="274">
        <v>255066</v>
      </c>
      <c r="CS11" s="217"/>
      <c r="CT11" s="217"/>
      <c r="CU11" s="217"/>
      <c r="CV11" s="217"/>
      <c r="CW11" s="217"/>
      <c r="CX11" s="217"/>
      <c r="CY11" s="279"/>
      <c r="CZ11" s="282">
        <v>1.9</v>
      </c>
      <c r="DA11" s="282"/>
      <c r="DB11" s="282"/>
      <c r="DC11" s="282"/>
      <c r="DD11" s="288">
        <v>122363</v>
      </c>
      <c r="DE11" s="217"/>
      <c r="DF11" s="217"/>
      <c r="DG11" s="217"/>
      <c r="DH11" s="217"/>
      <c r="DI11" s="217"/>
      <c r="DJ11" s="217"/>
      <c r="DK11" s="217"/>
      <c r="DL11" s="217"/>
      <c r="DM11" s="217"/>
      <c r="DN11" s="217"/>
      <c r="DO11" s="217"/>
      <c r="DP11" s="279"/>
      <c r="DQ11" s="288">
        <v>151612</v>
      </c>
      <c r="DR11" s="217"/>
      <c r="DS11" s="217"/>
      <c r="DT11" s="217"/>
      <c r="DU11" s="217"/>
      <c r="DV11" s="217"/>
      <c r="DW11" s="217"/>
      <c r="DX11" s="217"/>
      <c r="DY11" s="217"/>
      <c r="DZ11" s="217"/>
      <c r="EA11" s="217"/>
      <c r="EB11" s="217"/>
      <c r="EC11" s="326"/>
    </row>
    <row r="12" spans="2:143" ht="11.25" customHeight="1">
      <c r="B12" s="261" t="s">
        <v>142</v>
      </c>
      <c r="C12" s="1"/>
      <c r="D12" s="1"/>
      <c r="E12" s="1"/>
      <c r="F12" s="1"/>
      <c r="G12" s="1"/>
      <c r="H12" s="1"/>
      <c r="I12" s="1"/>
      <c r="J12" s="1"/>
      <c r="K12" s="1"/>
      <c r="L12" s="1"/>
      <c r="M12" s="1"/>
      <c r="N12" s="1"/>
      <c r="O12" s="1"/>
      <c r="P12" s="1"/>
      <c r="Q12" s="269"/>
      <c r="R12" s="274">
        <v>28885</v>
      </c>
      <c r="S12" s="217"/>
      <c r="T12" s="217"/>
      <c r="U12" s="217"/>
      <c r="V12" s="217"/>
      <c r="W12" s="217"/>
      <c r="X12" s="217"/>
      <c r="Y12" s="279"/>
      <c r="Z12" s="282">
        <v>0.2</v>
      </c>
      <c r="AA12" s="282"/>
      <c r="AB12" s="282"/>
      <c r="AC12" s="282"/>
      <c r="AD12" s="287">
        <v>28885</v>
      </c>
      <c r="AE12" s="287"/>
      <c r="AF12" s="287"/>
      <c r="AG12" s="287"/>
      <c r="AH12" s="287"/>
      <c r="AI12" s="287"/>
      <c r="AJ12" s="287"/>
      <c r="AK12" s="287"/>
      <c r="AL12" s="283">
        <v>0.3</v>
      </c>
      <c r="AM12" s="238"/>
      <c r="AN12" s="238"/>
      <c r="AO12" s="296"/>
      <c r="AP12" s="261" t="s">
        <v>343</v>
      </c>
      <c r="AQ12" s="1"/>
      <c r="AR12" s="1"/>
      <c r="AS12" s="1"/>
      <c r="AT12" s="1"/>
      <c r="AU12" s="1"/>
      <c r="AV12" s="1"/>
      <c r="AW12" s="1"/>
      <c r="AX12" s="1"/>
      <c r="AY12" s="1"/>
      <c r="AZ12" s="1"/>
      <c r="BA12" s="1"/>
      <c r="BB12" s="1"/>
      <c r="BC12" s="1"/>
      <c r="BD12" s="1"/>
      <c r="BE12" s="1"/>
      <c r="BF12" s="269"/>
      <c r="BG12" s="274">
        <v>2158694</v>
      </c>
      <c r="BH12" s="217"/>
      <c r="BI12" s="217"/>
      <c r="BJ12" s="217"/>
      <c r="BK12" s="217"/>
      <c r="BL12" s="217"/>
      <c r="BM12" s="217"/>
      <c r="BN12" s="279"/>
      <c r="BO12" s="282">
        <v>45</v>
      </c>
      <c r="BP12" s="282"/>
      <c r="BQ12" s="282"/>
      <c r="BR12" s="282"/>
      <c r="BS12" s="287" t="s">
        <v>195</v>
      </c>
      <c r="BT12" s="287"/>
      <c r="BU12" s="287"/>
      <c r="BV12" s="287"/>
      <c r="BW12" s="287"/>
      <c r="BX12" s="287"/>
      <c r="BY12" s="287"/>
      <c r="BZ12" s="287"/>
      <c r="CA12" s="287"/>
      <c r="CB12" s="325"/>
      <c r="CD12" s="261" t="s">
        <v>88</v>
      </c>
      <c r="CE12" s="1"/>
      <c r="CF12" s="1"/>
      <c r="CG12" s="1"/>
      <c r="CH12" s="1"/>
      <c r="CI12" s="1"/>
      <c r="CJ12" s="1"/>
      <c r="CK12" s="1"/>
      <c r="CL12" s="1"/>
      <c r="CM12" s="1"/>
      <c r="CN12" s="1"/>
      <c r="CO12" s="1"/>
      <c r="CP12" s="1"/>
      <c r="CQ12" s="269"/>
      <c r="CR12" s="274">
        <v>198555</v>
      </c>
      <c r="CS12" s="217"/>
      <c r="CT12" s="217"/>
      <c r="CU12" s="217"/>
      <c r="CV12" s="217"/>
      <c r="CW12" s="217"/>
      <c r="CX12" s="217"/>
      <c r="CY12" s="279"/>
      <c r="CZ12" s="282">
        <v>1.5</v>
      </c>
      <c r="DA12" s="282"/>
      <c r="DB12" s="282"/>
      <c r="DC12" s="282"/>
      <c r="DD12" s="288" t="s">
        <v>195</v>
      </c>
      <c r="DE12" s="217"/>
      <c r="DF12" s="217"/>
      <c r="DG12" s="217"/>
      <c r="DH12" s="217"/>
      <c r="DI12" s="217"/>
      <c r="DJ12" s="217"/>
      <c r="DK12" s="217"/>
      <c r="DL12" s="217"/>
      <c r="DM12" s="217"/>
      <c r="DN12" s="217"/>
      <c r="DO12" s="217"/>
      <c r="DP12" s="279"/>
      <c r="DQ12" s="288">
        <v>58302</v>
      </c>
      <c r="DR12" s="217"/>
      <c r="DS12" s="217"/>
      <c r="DT12" s="217"/>
      <c r="DU12" s="217"/>
      <c r="DV12" s="217"/>
      <c r="DW12" s="217"/>
      <c r="DX12" s="217"/>
      <c r="DY12" s="217"/>
      <c r="DZ12" s="217"/>
      <c r="EA12" s="217"/>
      <c r="EB12" s="217"/>
      <c r="EC12" s="326"/>
    </row>
    <row r="13" spans="2:143" ht="11.25" customHeight="1">
      <c r="B13" s="261" t="s">
        <v>345</v>
      </c>
      <c r="C13" s="1"/>
      <c r="D13" s="1"/>
      <c r="E13" s="1"/>
      <c r="F13" s="1"/>
      <c r="G13" s="1"/>
      <c r="H13" s="1"/>
      <c r="I13" s="1"/>
      <c r="J13" s="1"/>
      <c r="K13" s="1"/>
      <c r="L13" s="1"/>
      <c r="M13" s="1"/>
      <c r="N13" s="1"/>
      <c r="O13" s="1"/>
      <c r="P13" s="1"/>
      <c r="Q13" s="269"/>
      <c r="R13" s="274" t="s">
        <v>195</v>
      </c>
      <c r="S13" s="217"/>
      <c r="T13" s="217"/>
      <c r="U13" s="217"/>
      <c r="V13" s="217"/>
      <c r="W13" s="217"/>
      <c r="X13" s="217"/>
      <c r="Y13" s="279"/>
      <c r="Z13" s="282" t="s">
        <v>195</v>
      </c>
      <c r="AA13" s="282"/>
      <c r="AB13" s="282"/>
      <c r="AC13" s="282"/>
      <c r="AD13" s="287" t="s">
        <v>195</v>
      </c>
      <c r="AE13" s="287"/>
      <c r="AF13" s="287"/>
      <c r="AG13" s="287"/>
      <c r="AH13" s="287"/>
      <c r="AI13" s="287"/>
      <c r="AJ13" s="287"/>
      <c r="AK13" s="287"/>
      <c r="AL13" s="283" t="s">
        <v>195</v>
      </c>
      <c r="AM13" s="238"/>
      <c r="AN13" s="238"/>
      <c r="AO13" s="296"/>
      <c r="AP13" s="261" t="s">
        <v>347</v>
      </c>
      <c r="AQ13" s="1"/>
      <c r="AR13" s="1"/>
      <c r="AS13" s="1"/>
      <c r="AT13" s="1"/>
      <c r="AU13" s="1"/>
      <c r="AV13" s="1"/>
      <c r="AW13" s="1"/>
      <c r="AX13" s="1"/>
      <c r="AY13" s="1"/>
      <c r="AZ13" s="1"/>
      <c r="BA13" s="1"/>
      <c r="BB13" s="1"/>
      <c r="BC13" s="1"/>
      <c r="BD13" s="1"/>
      <c r="BE13" s="1"/>
      <c r="BF13" s="269"/>
      <c r="BG13" s="274">
        <v>2148124</v>
      </c>
      <c r="BH13" s="217"/>
      <c r="BI13" s="217"/>
      <c r="BJ13" s="217"/>
      <c r="BK13" s="217"/>
      <c r="BL13" s="217"/>
      <c r="BM13" s="217"/>
      <c r="BN13" s="279"/>
      <c r="BO13" s="282">
        <v>44.8</v>
      </c>
      <c r="BP13" s="282"/>
      <c r="BQ13" s="282"/>
      <c r="BR13" s="282"/>
      <c r="BS13" s="287" t="s">
        <v>195</v>
      </c>
      <c r="BT13" s="287"/>
      <c r="BU13" s="287"/>
      <c r="BV13" s="287"/>
      <c r="BW13" s="287"/>
      <c r="BX13" s="287"/>
      <c r="BY13" s="287"/>
      <c r="BZ13" s="287"/>
      <c r="CA13" s="287"/>
      <c r="CB13" s="325"/>
      <c r="CD13" s="261" t="s">
        <v>348</v>
      </c>
      <c r="CE13" s="1"/>
      <c r="CF13" s="1"/>
      <c r="CG13" s="1"/>
      <c r="CH13" s="1"/>
      <c r="CI13" s="1"/>
      <c r="CJ13" s="1"/>
      <c r="CK13" s="1"/>
      <c r="CL13" s="1"/>
      <c r="CM13" s="1"/>
      <c r="CN13" s="1"/>
      <c r="CO13" s="1"/>
      <c r="CP13" s="1"/>
      <c r="CQ13" s="269"/>
      <c r="CR13" s="274">
        <v>1109981</v>
      </c>
      <c r="CS13" s="217"/>
      <c r="CT13" s="217"/>
      <c r="CU13" s="217"/>
      <c r="CV13" s="217"/>
      <c r="CW13" s="217"/>
      <c r="CX13" s="217"/>
      <c r="CY13" s="279"/>
      <c r="CZ13" s="282">
        <v>8.5</v>
      </c>
      <c r="DA13" s="282"/>
      <c r="DB13" s="282"/>
      <c r="DC13" s="282"/>
      <c r="DD13" s="288">
        <v>469779</v>
      </c>
      <c r="DE13" s="217"/>
      <c r="DF13" s="217"/>
      <c r="DG13" s="217"/>
      <c r="DH13" s="217"/>
      <c r="DI13" s="217"/>
      <c r="DJ13" s="217"/>
      <c r="DK13" s="217"/>
      <c r="DL13" s="217"/>
      <c r="DM13" s="217"/>
      <c r="DN13" s="217"/>
      <c r="DO13" s="217"/>
      <c r="DP13" s="279"/>
      <c r="DQ13" s="288">
        <v>862967</v>
      </c>
      <c r="DR13" s="217"/>
      <c r="DS13" s="217"/>
      <c r="DT13" s="217"/>
      <c r="DU13" s="217"/>
      <c r="DV13" s="217"/>
      <c r="DW13" s="217"/>
      <c r="DX13" s="217"/>
      <c r="DY13" s="217"/>
      <c r="DZ13" s="217"/>
      <c r="EA13" s="217"/>
      <c r="EB13" s="217"/>
      <c r="EC13" s="326"/>
    </row>
    <row r="14" spans="2:143" ht="11.25" customHeight="1">
      <c r="B14" s="261" t="s">
        <v>319</v>
      </c>
      <c r="C14" s="1"/>
      <c r="D14" s="1"/>
      <c r="E14" s="1"/>
      <c r="F14" s="1"/>
      <c r="G14" s="1"/>
      <c r="H14" s="1"/>
      <c r="I14" s="1"/>
      <c r="J14" s="1"/>
      <c r="K14" s="1"/>
      <c r="L14" s="1"/>
      <c r="M14" s="1"/>
      <c r="N14" s="1"/>
      <c r="O14" s="1"/>
      <c r="P14" s="1"/>
      <c r="Q14" s="269"/>
      <c r="R14" s="274" t="s">
        <v>195</v>
      </c>
      <c r="S14" s="217"/>
      <c r="T14" s="217"/>
      <c r="U14" s="217"/>
      <c r="V14" s="217"/>
      <c r="W14" s="217"/>
      <c r="X14" s="217"/>
      <c r="Y14" s="279"/>
      <c r="Z14" s="282" t="s">
        <v>195</v>
      </c>
      <c r="AA14" s="282"/>
      <c r="AB14" s="282"/>
      <c r="AC14" s="282"/>
      <c r="AD14" s="287" t="s">
        <v>195</v>
      </c>
      <c r="AE14" s="287"/>
      <c r="AF14" s="287"/>
      <c r="AG14" s="287"/>
      <c r="AH14" s="287"/>
      <c r="AI14" s="287"/>
      <c r="AJ14" s="287"/>
      <c r="AK14" s="287"/>
      <c r="AL14" s="283" t="s">
        <v>195</v>
      </c>
      <c r="AM14" s="238"/>
      <c r="AN14" s="238"/>
      <c r="AO14" s="296"/>
      <c r="AP14" s="261" t="s">
        <v>211</v>
      </c>
      <c r="AQ14" s="1"/>
      <c r="AR14" s="1"/>
      <c r="AS14" s="1"/>
      <c r="AT14" s="1"/>
      <c r="AU14" s="1"/>
      <c r="AV14" s="1"/>
      <c r="AW14" s="1"/>
      <c r="AX14" s="1"/>
      <c r="AY14" s="1"/>
      <c r="AZ14" s="1"/>
      <c r="BA14" s="1"/>
      <c r="BB14" s="1"/>
      <c r="BC14" s="1"/>
      <c r="BD14" s="1"/>
      <c r="BE14" s="1"/>
      <c r="BF14" s="269"/>
      <c r="BG14" s="274">
        <v>143021</v>
      </c>
      <c r="BH14" s="217"/>
      <c r="BI14" s="217"/>
      <c r="BJ14" s="217"/>
      <c r="BK14" s="217"/>
      <c r="BL14" s="217"/>
      <c r="BM14" s="217"/>
      <c r="BN14" s="279"/>
      <c r="BO14" s="282">
        <v>3</v>
      </c>
      <c r="BP14" s="282"/>
      <c r="BQ14" s="282"/>
      <c r="BR14" s="282"/>
      <c r="BS14" s="287" t="s">
        <v>195</v>
      </c>
      <c r="BT14" s="287"/>
      <c r="BU14" s="287"/>
      <c r="BV14" s="287"/>
      <c r="BW14" s="287"/>
      <c r="BX14" s="287"/>
      <c r="BY14" s="287"/>
      <c r="BZ14" s="287"/>
      <c r="CA14" s="287"/>
      <c r="CB14" s="325"/>
      <c r="CD14" s="261" t="s">
        <v>63</v>
      </c>
      <c r="CE14" s="1"/>
      <c r="CF14" s="1"/>
      <c r="CG14" s="1"/>
      <c r="CH14" s="1"/>
      <c r="CI14" s="1"/>
      <c r="CJ14" s="1"/>
      <c r="CK14" s="1"/>
      <c r="CL14" s="1"/>
      <c r="CM14" s="1"/>
      <c r="CN14" s="1"/>
      <c r="CO14" s="1"/>
      <c r="CP14" s="1"/>
      <c r="CQ14" s="269"/>
      <c r="CR14" s="274">
        <v>547944</v>
      </c>
      <c r="CS14" s="217"/>
      <c r="CT14" s="217"/>
      <c r="CU14" s="217"/>
      <c r="CV14" s="217"/>
      <c r="CW14" s="217"/>
      <c r="CX14" s="217"/>
      <c r="CY14" s="279"/>
      <c r="CZ14" s="282">
        <v>4.2</v>
      </c>
      <c r="DA14" s="282"/>
      <c r="DB14" s="282"/>
      <c r="DC14" s="282"/>
      <c r="DD14" s="288">
        <v>34983</v>
      </c>
      <c r="DE14" s="217"/>
      <c r="DF14" s="217"/>
      <c r="DG14" s="217"/>
      <c r="DH14" s="217"/>
      <c r="DI14" s="217"/>
      <c r="DJ14" s="217"/>
      <c r="DK14" s="217"/>
      <c r="DL14" s="217"/>
      <c r="DM14" s="217"/>
      <c r="DN14" s="217"/>
      <c r="DO14" s="217"/>
      <c r="DP14" s="279"/>
      <c r="DQ14" s="288">
        <v>545344</v>
      </c>
      <c r="DR14" s="217"/>
      <c r="DS14" s="217"/>
      <c r="DT14" s="217"/>
      <c r="DU14" s="217"/>
      <c r="DV14" s="217"/>
      <c r="DW14" s="217"/>
      <c r="DX14" s="217"/>
      <c r="DY14" s="217"/>
      <c r="DZ14" s="217"/>
      <c r="EA14" s="217"/>
      <c r="EB14" s="217"/>
      <c r="EC14" s="326"/>
    </row>
    <row r="15" spans="2:143" ht="11.25" customHeight="1">
      <c r="B15" s="261" t="s">
        <v>349</v>
      </c>
      <c r="C15" s="1"/>
      <c r="D15" s="1"/>
      <c r="E15" s="1"/>
      <c r="F15" s="1"/>
      <c r="G15" s="1"/>
      <c r="H15" s="1"/>
      <c r="I15" s="1"/>
      <c r="J15" s="1"/>
      <c r="K15" s="1"/>
      <c r="L15" s="1"/>
      <c r="M15" s="1"/>
      <c r="N15" s="1"/>
      <c r="O15" s="1"/>
      <c r="P15" s="1"/>
      <c r="Q15" s="269"/>
      <c r="R15" s="274">
        <v>18657</v>
      </c>
      <c r="S15" s="217"/>
      <c r="T15" s="217"/>
      <c r="U15" s="217"/>
      <c r="V15" s="217"/>
      <c r="W15" s="217"/>
      <c r="X15" s="217"/>
      <c r="Y15" s="279"/>
      <c r="Z15" s="282">
        <v>0.1</v>
      </c>
      <c r="AA15" s="282"/>
      <c r="AB15" s="282"/>
      <c r="AC15" s="282"/>
      <c r="AD15" s="287">
        <v>18657</v>
      </c>
      <c r="AE15" s="287"/>
      <c r="AF15" s="287"/>
      <c r="AG15" s="287"/>
      <c r="AH15" s="287"/>
      <c r="AI15" s="287"/>
      <c r="AJ15" s="287"/>
      <c r="AK15" s="287"/>
      <c r="AL15" s="283">
        <v>0.2</v>
      </c>
      <c r="AM15" s="238"/>
      <c r="AN15" s="238"/>
      <c r="AO15" s="296"/>
      <c r="AP15" s="261" t="s">
        <v>350</v>
      </c>
      <c r="AQ15" s="1"/>
      <c r="AR15" s="1"/>
      <c r="AS15" s="1"/>
      <c r="AT15" s="1"/>
      <c r="AU15" s="1"/>
      <c r="AV15" s="1"/>
      <c r="AW15" s="1"/>
      <c r="AX15" s="1"/>
      <c r="AY15" s="1"/>
      <c r="AZ15" s="1"/>
      <c r="BA15" s="1"/>
      <c r="BB15" s="1"/>
      <c r="BC15" s="1"/>
      <c r="BD15" s="1"/>
      <c r="BE15" s="1"/>
      <c r="BF15" s="269"/>
      <c r="BG15" s="274">
        <v>218996</v>
      </c>
      <c r="BH15" s="217"/>
      <c r="BI15" s="217"/>
      <c r="BJ15" s="217"/>
      <c r="BK15" s="217"/>
      <c r="BL15" s="217"/>
      <c r="BM15" s="217"/>
      <c r="BN15" s="279"/>
      <c r="BO15" s="282">
        <v>4.5999999999999996</v>
      </c>
      <c r="BP15" s="282"/>
      <c r="BQ15" s="282"/>
      <c r="BR15" s="282"/>
      <c r="BS15" s="287" t="s">
        <v>195</v>
      </c>
      <c r="BT15" s="287"/>
      <c r="BU15" s="287"/>
      <c r="BV15" s="287"/>
      <c r="BW15" s="287"/>
      <c r="BX15" s="287"/>
      <c r="BY15" s="287"/>
      <c r="BZ15" s="287"/>
      <c r="CA15" s="287"/>
      <c r="CB15" s="325"/>
      <c r="CD15" s="261" t="s">
        <v>352</v>
      </c>
      <c r="CE15" s="1"/>
      <c r="CF15" s="1"/>
      <c r="CG15" s="1"/>
      <c r="CH15" s="1"/>
      <c r="CI15" s="1"/>
      <c r="CJ15" s="1"/>
      <c r="CK15" s="1"/>
      <c r="CL15" s="1"/>
      <c r="CM15" s="1"/>
      <c r="CN15" s="1"/>
      <c r="CO15" s="1"/>
      <c r="CP15" s="1"/>
      <c r="CQ15" s="269"/>
      <c r="CR15" s="274">
        <v>1531867</v>
      </c>
      <c r="CS15" s="217"/>
      <c r="CT15" s="217"/>
      <c r="CU15" s="217"/>
      <c r="CV15" s="217"/>
      <c r="CW15" s="217"/>
      <c r="CX15" s="217"/>
      <c r="CY15" s="279"/>
      <c r="CZ15" s="282">
        <v>11.7</v>
      </c>
      <c r="DA15" s="282"/>
      <c r="DB15" s="282"/>
      <c r="DC15" s="282"/>
      <c r="DD15" s="288">
        <v>223459</v>
      </c>
      <c r="DE15" s="217"/>
      <c r="DF15" s="217"/>
      <c r="DG15" s="217"/>
      <c r="DH15" s="217"/>
      <c r="DI15" s="217"/>
      <c r="DJ15" s="217"/>
      <c r="DK15" s="217"/>
      <c r="DL15" s="217"/>
      <c r="DM15" s="217"/>
      <c r="DN15" s="217"/>
      <c r="DO15" s="217"/>
      <c r="DP15" s="279"/>
      <c r="DQ15" s="288">
        <v>1212472</v>
      </c>
      <c r="DR15" s="217"/>
      <c r="DS15" s="217"/>
      <c r="DT15" s="217"/>
      <c r="DU15" s="217"/>
      <c r="DV15" s="217"/>
      <c r="DW15" s="217"/>
      <c r="DX15" s="217"/>
      <c r="DY15" s="217"/>
      <c r="DZ15" s="217"/>
      <c r="EA15" s="217"/>
      <c r="EB15" s="217"/>
      <c r="EC15" s="326"/>
    </row>
    <row r="16" spans="2:143" ht="11.25" customHeight="1">
      <c r="B16" s="261" t="s">
        <v>353</v>
      </c>
      <c r="C16" s="1"/>
      <c r="D16" s="1"/>
      <c r="E16" s="1"/>
      <c r="F16" s="1"/>
      <c r="G16" s="1"/>
      <c r="H16" s="1"/>
      <c r="I16" s="1"/>
      <c r="J16" s="1"/>
      <c r="K16" s="1"/>
      <c r="L16" s="1"/>
      <c r="M16" s="1"/>
      <c r="N16" s="1"/>
      <c r="O16" s="1"/>
      <c r="P16" s="1"/>
      <c r="Q16" s="269"/>
      <c r="R16" s="274">
        <v>96029</v>
      </c>
      <c r="S16" s="217"/>
      <c r="T16" s="217"/>
      <c r="U16" s="217"/>
      <c r="V16" s="217"/>
      <c r="W16" s="217"/>
      <c r="X16" s="217"/>
      <c r="Y16" s="279"/>
      <c r="Z16" s="282">
        <v>0.7</v>
      </c>
      <c r="AA16" s="282"/>
      <c r="AB16" s="282"/>
      <c r="AC16" s="282"/>
      <c r="AD16" s="287">
        <v>96029</v>
      </c>
      <c r="AE16" s="287"/>
      <c r="AF16" s="287"/>
      <c r="AG16" s="287"/>
      <c r="AH16" s="287"/>
      <c r="AI16" s="287"/>
      <c r="AJ16" s="287"/>
      <c r="AK16" s="287"/>
      <c r="AL16" s="283">
        <v>1.1000000000000001</v>
      </c>
      <c r="AM16" s="238"/>
      <c r="AN16" s="238"/>
      <c r="AO16" s="296"/>
      <c r="AP16" s="261" t="s">
        <v>354</v>
      </c>
      <c r="AQ16" s="1"/>
      <c r="AR16" s="1"/>
      <c r="AS16" s="1"/>
      <c r="AT16" s="1"/>
      <c r="AU16" s="1"/>
      <c r="AV16" s="1"/>
      <c r="AW16" s="1"/>
      <c r="AX16" s="1"/>
      <c r="AY16" s="1"/>
      <c r="AZ16" s="1"/>
      <c r="BA16" s="1"/>
      <c r="BB16" s="1"/>
      <c r="BC16" s="1"/>
      <c r="BD16" s="1"/>
      <c r="BE16" s="1"/>
      <c r="BF16" s="269"/>
      <c r="BG16" s="274" t="s">
        <v>195</v>
      </c>
      <c r="BH16" s="217"/>
      <c r="BI16" s="217"/>
      <c r="BJ16" s="217"/>
      <c r="BK16" s="217"/>
      <c r="BL16" s="217"/>
      <c r="BM16" s="217"/>
      <c r="BN16" s="279"/>
      <c r="BO16" s="282" t="s">
        <v>195</v>
      </c>
      <c r="BP16" s="282"/>
      <c r="BQ16" s="282"/>
      <c r="BR16" s="282"/>
      <c r="BS16" s="287" t="s">
        <v>195</v>
      </c>
      <c r="BT16" s="287"/>
      <c r="BU16" s="287"/>
      <c r="BV16" s="287"/>
      <c r="BW16" s="287"/>
      <c r="BX16" s="287"/>
      <c r="BY16" s="287"/>
      <c r="BZ16" s="287"/>
      <c r="CA16" s="287"/>
      <c r="CB16" s="325"/>
      <c r="CD16" s="261" t="s">
        <v>355</v>
      </c>
      <c r="CE16" s="1"/>
      <c r="CF16" s="1"/>
      <c r="CG16" s="1"/>
      <c r="CH16" s="1"/>
      <c r="CI16" s="1"/>
      <c r="CJ16" s="1"/>
      <c r="CK16" s="1"/>
      <c r="CL16" s="1"/>
      <c r="CM16" s="1"/>
      <c r="CN16" s="1"/>
      <c r="CO16" s="1"/>
      <c r="CP16" s="1"/>
      <c r="CQ16" s="269"/>
      <c r="CR16" s="274" t="s">
        <v>195</v>
      </c>
      <c r="CS16" s="217"/>
      <c r="CT16" s="217"/>
      <c r="CU16" s="217"/>
      <c r="CV16" s="217"/>
      <c r="CW16" s="217"/>
      <c r="CX16" s="217"/>
      <c r="CY16" s="279"/>
      <c r="CZ16" s="282" t="s">
        <v>195</v>
      </c>
      <c r="DA16" s="282"/>
      <c r="DB16" s="282"/>
      <c r="DC16" s="282"/>
      <c r="DD16" s="288" t="s">
        <v>195</v>
      </c>
      <c r="DE16" s="217"/>
      <c r="DF16" s="217"/>
      <c r="DG16" s="217"/>
      <c r="DH16" s="217"/>
      <c r="DI16" s="217"/>
      <c r="DJ16" s="217"/>
      <c r="DK16" s="217"/>
      <c r="DL16" s="217"/>
      <c r="DM16" s="217"/>
      <c r="DN16" s="217"/>
      <c r="DO16" s="217"/>
      <c r="DP16" s="279"/>
      <c r="DQ16" s="288" t="s">
        <v>195</v>
      </c>
      <c r="DR16" s="217"/>
      <c r="DS16" s="217"/>
      <c r="DT16" s="217"/>
      <c r="DU16" s="217"/>
      <c r="DV16" s="217"/>
      <c r="DW16" s="217"/>
      <c r="DX16" s="217"/>
      <c r="DY16" s="217"/>
      <c r="DZ16" s="217"/>
      <c r="EA16" s="217"/>
      <c r="EB16" s="217"/>
      <c r="EC16" s="326"/>
    </row>
    <row r="17" spans="2:133" ht="11.25" customHeight="1">
      <c r="B17" s="261" t="s">
        <v>356</v>
      </c>
      <c r="C17" s="1"/>
      <c r="D17" s="1"/>
      <c r="E17" s="1"/>
      <c r="F17" s="1"/>
      <c r="G17" s="1"/>
      <c r="H17" s="1"/>
      <c r="I17" s="1"/>
      <c r="J17" s="1"/>
      <c r="K17" s="1"/>
      <c r="L17" s="1"/>
      <c r="M17" s="1"/>
      <c r="N17" s="1"/>
      <c r="O17" s="1"/>
      <c r="P17" s="1"/>
      <c r="Q17" s="269"/>
      <c r="R17" s="274">
        <v>207707</v>
      </c>
      <c r="S17" s="217"/>
      <c r="T17" s="217"/>
      <c r="U17" s="217"/>
      <c r="V17" s="217"/>
      <c r="W17" s="217"/>
      <c r="X17" s="217"/>
      <c r="Y17" s="279"/>
      <c r="Z17" s="282">
        <v>1.5</v>
      </c>
      <c r="AA17" s="282"/>
      <c r="AB17" s="282"/>
      <c r="AC17" s="282"/>
      <c r="AD17" s="287">
        <v>207707</v>
      </c>
      <c r="AE17" s="287"/>
      <c r="AF17" s="287"/>
      <c r="AG17" s="287"/>
      <c r="AH17" s="287"/>
      <c r="AI17" s="287"/>
      <c r="AJ17" s="287"/>
      <c r="AK17" s="287"/>
      <c r="AL17" s="283">
        <v>2.5</v>
      </c>
      <c r="AM17" s="238"/>
      <c r="AN17" s="238"/>
      <c r="AO17" s="296"/>
      <c r="AP17" s="261" t="s">
        <v>357</v>
      </c>
      <c r="AQ17" s="1"/>
      <c r="AR17" s="1"/>
      <c r="AS17" s="1"/>
      <c r="AT17" s="1"/>
      <c r="AU17" s="1"/>
      <c r="AV17" s="1"/>
      <c r="AW17" s="1"/>
      <c r="AX17" s="1"/>
      <c r="AY17" s="1"/>
      <c r="AZ17" s="1"/>
      <c r="BA17" s="1"/>
      <c r="BB17" s="1"/>
      <c r="BC17" s="1"/>
      <c r="BD17" s="1"/>
      <c r="BE17" s="1"/>
      <c r="BF17" s="269"/>
      <c r="BG17" s="274" t="s">
        <v>195</v>
      </c>
      <c r="BH17" s="217"/>
      <c r="BI17" s="217"/>
      <c r="BJ17" s="217"/>
      <c r="BK17" s="217"/>
      <c r="BL17" s="217"/>
      <c r="BM17" s="217"/>
      <c r="BN17" s="279"/>
      <c r="BO17" s="282" t="s">
        <v>195</v>
      </c>
      <c r="BP17" s="282"/>
      <c r="BQ17" s="282"/>
      <c r="BR17" s="282"/>
      <c r="BS17" s="287" t="s">
        <v>195</v>
      </c>
      <c r="BT17" s="287"/>
      <c r="BU17" s="287"/>
      <c r="BV17" s="287"/>
      <c r="BW17" s="287"/>
      <c r="BX17" s="287"/>
      <c r="BY17" s="287"/>
      <c r="BZ17" s="287"/>
      <c r="CA17" s="287"/>
      <c r="CB17" s="325"/>
      <c r="CD17" s="261" t="s">
        <v>359</v>
      </c>
      <c r="CE17" s="1"/>
      <c r="CF17" s="1"/>
      <c r="CG17" s="1"/>
      <c r="CH17" s="1"/>
      <c r="CI17" s="1"/>
      <c r="CJ17" s="1"/>
      <c r="CK17" s="1"/>
      <c r="CL17" s="1"/>
      <c r="CM17" s="1"/>
      <c r="CN17" s="1"/>
      <c r="CO17" s="1"/>
      <c r="CP17" s="1"/>
      <c r="CQ17" s="269"/>
      <c r="CR17" s="274">
        <v>877844</v>
      </c>
      <c r="CS17" s="217"/>
      <c r="CT17" s="217"/>
      <c r="CU17" s="217"/>
      <c r="CV17" s="217"/>
      <c r="CW17" s="217"/>
      <c r="CX17" s="217"/>
      <c r="CY17" s="279"/>
      <c r="CZ17" s="282">
        <v>6.7</v>
      </c>
      <c r="DA17" s="282"/>
      <c r="DB17" s="282"/>
      <c r="DC17" s="282"/>
      <c r="DD17" s="288" t="s">
        <v>195</v>
      </c>
      <c r="DE17" s="217"/>
      <c r="DF17" s="217"/>
      <c r="DG17" s="217"/>
      <c r="DH17" s="217"/>
      <c r="DI17" s="217"/>
      <c r="DJ17" s="217"/>
      <c r="DK17" s="217"/>
      <c r="DL17" s="217"/>
      <c r="DM17" s="217"/>
      <c r="DN17" s="217"/>
      <c r="DO17" s="217"/>
      <c r="DP17" s="279"/>
      <c r="DQ17" s="288">
        <v>877844</v>
      </c>
      <c r="DR17" s="217"/>
      <c r="DS17" s="217"/>
      <c r="DT17" s="217"/>
      <c r="DU17" s="217"/>
      <c r="DV17" s="217"/>
      <c r="DW17" s="217"/>
      <c r="DX17" s="217"/>
      <c r="DY17" s="217"/>
      <c r="DZ17" s="217"/>
      <c r="EA17" s="217"/>
      <c r="EB17" s="217"/>
      <c r="EC17" s="326"/>
    </row>
    <row r="18" spans="2:133" ht="11.25" customHeight="1">
      <c r="B18" s="261" t="s">
        <v>214</v>
      </c>
      <c r="C18" s="1"/>
      <c r="D18" s="1"/>
      <c r="E18" s="1"/>
      <c r="F18" s="1"/>
      <c r="G18" s="1"/>
      <c r="H18" s="1"/>
      <c r="I18" s="1"/>
      <c r="J18" s="1"/>
      <c r="K18" s="1"/>
      <c r="L18" s="1"/>
      <c r="M18" s="1"/>
      <c r="N18" s="1"/>
      <c r="O18" s="1"/>
      <c r="P18" s="1"/>
      <c r="Q18" s="269"/>
      <c r="R18" s="274">
        <v>40960</v>
      </c>
      <c r="S18" s="217"/>
      <c r="T18" s="217"/>
      <c r="U18" s="217"/>
      <c r="V18" s="217"/>
      <c r="W18" s="217"/>
      <c r="X18" s="217"/>
      <c r="Y18" s="279"/>
      <c r="Z18" s="282">
        <v>0.3</v>
      </c>
      <c r="AA18" s="282"/>
      <c r="AB18" s="282"/>
      <c r="AC18" s="282"/>
      <c r="AD18" s="287">
        <v>40960</v>
      </c>
      <c r="AE18" s="287"/>
      <c r="AF18" s="287"/>
      <c r="AG18" s="287"/>
      <c r="AH18" s="287"/>
      <c r="AI18" s="287"/>
      <c r="AJ18" s="287"/>
      <c r="AK18" s="287"/>
      <c r="AL18" s="283">
        <v>0.5</v>
      </c>
      <c r="AM18" s="238"/>
      <c r="AN18" s="238"/>
      <c r="AO18" s="296"/>
      <c r="AP18" s="261" t="s">
        <v>99</v>
      </c>
      <c r="AQ18" s="1"/>
      <c r="AR18" s="1"/>
      <c r="AS18" s="1"/>
      <c r="AT18" s="1"/>
      <c r="AU18" s="1"/>
      <c r="AV18" s="1"/>
      <c r="AW18" s="1"/>
      <c r="AX18" s="1"/>
      <c r="AY18" s="1"/>
      <c r="AZ18" s="1"/>
      <c r="BA18" s="1"/>
      <c r="BB18" s="1"/>
      <c r="BC18" s="1"/>
      <c r="BD18" s="1"/>
      <c r="BE18" s="1"/>
      <c r="BF18" s="269"/>
      <c r="BG18" s="274" t="s">
        <v>195</v>
      </c>
      <c r="BH18" s="217"/>
      <c r="BI18" s="217"/>
      <c r="BJ18" s="217"/>
      <c r="BK18" s="217"/>
      <c r="BL18" s="217"/>
      <c r="BM18" s="217"/>
      <c r="BN18" s="279"/>
      <c r="BO18" s="282" t="s">
        <v>195</v>
      </c>
      <c r="BP18" s="282"/>
      <c r="BQ18" s="282"/>
      <c r="BR18" s="282"/>
      <c r="BS18" s="287" t="s">
        <v>195</v>
      </c>
      <c r="BT18" s="287"/>
      <c r="BU18" s="287"/>
      <c r="BV18" s="287"/>
      <c r="BW18" s="287"/>
      <c r="BX18" s="287"/>
      <c r="BY18" s="287"/>
      <c r="BZ18" s="287"/>
      <c r="CA18" s="287"/>
      <c r="CB18" s="325"/>
      <c r="CD18" s="261" t="s">
        <v>360</v>
      </c>
      <c r="CE18" s="1"/>
      <c r="CF18" s="1"/>
      <c r="CG18" s="1"/>
      <c r="CH18" s="1"/>
      <c r="CI18" s="1"/>
      <c r="CJ18" s="1"/>
      <c r="CK18" s="1"/>
      <c r="CL18" s="1"/>
      <c r="CM18" s="1"/>
      <c r="CN18" s="1"/>
      <c r="CO18" s="1"/>
      <c r="CP18" s="1"/>
      <c r="CQ18" s="269"/>
      <c r="CR18" s="274" t="s">
        <v>195</v>
      </c>
      <c r="CS18" s="217"/>
      <c r="CT18" s="217"/>
      <c r="CU18" s="217"/>
      <c r="CV18" s="217"/>
      <c r="CW18" s="217"/>
      <c r="CX18" s="217"/>
      <c r="CY18" s="279"/>
      <c r="CZ18" s="282" t="s">
        <v>195</v>
      </c>
      <c r="DA18" s="282"/>
      <c r="DB18" s="282"/>
      <c r="DC18" s="282"/>
      <c r="DD18" s="288" t="s">
        <v>195</v>
      </c>
      <c r="DE18" s="217"/>
      <c r="DF18" s="217"/>
      <c r="DG18" s="217"/>
      <c r="DH18" s="217"/>
      <c r="DI18" s="217"/>
      <c r="DJ18" s="217"/>
      <c r="DK18" s="217"/>
      <c r="DL18" s="217"/>
      <c r="DM18" s="217"/>
      <c r="DN18" s="217"/>
      <c r="DO18" s="217"/>
      <c r="DP18" s="279"/>
      <c r="DQ18" s="288" t="s">
        <v>195</v>
      </c>
      <c r="DR18" s="217"/>
      <c r="DS18" s="217"/>
      <c r="DT18" s="217"/>
      <c r="DU18" s="217"/>
      <c r="DV18" s="217"/>
      <c r="DW18" s="217"/>
      <c r="DX18" s="217"/>
      <c r="DY18" s="217"/>
      <c r="DZ18" s="217"/>
      <c r="EA18" s="217"/>
      <c r="EB18" s="217"/>
      <c r="EC18" s="326"/>
    </row>
    <row r="19" spans="2:133" ht="11.25" customHeight="1">
      <c r="B19" s="261" t="s">
        <v>362</v>
      </c>
      <c r="C19" s="1"/>
      <c r="D19" s="1"/>
      <c r="E19" s="1"/>
      <c r="F19" s="1"/>
      <c r="G19" s="1"/>
      <c r="H19" s="1"/>
      <c r="I19" s="1"/>
      <c r="J19" s="1"/>
      <c r="K19" s="1"/>
      <c r="L19" s="1"/>
      <c r="M19" s="1"/>
      <c r="N19" s="1"/>
      <c r="O19" s="1"/>
      <c r="P19" s="1"/>
      <c r="Q19" s="269"/>
      <c r="R19" s="274">
        <v>165337</v>
      </c>
      <c r="S19" s="217"/>
      <c r="T19" s="217"/>
      <c r="U19" s="217"/>
      <c r="V19" s="217"/>
      <c r="W19" s="217"/>
      <c r="X19" s="217"/>
      <c r="Y19" s="279"/>
      <c r="Z19" s="282">
        <v>1.2</v>
      </c>
      <c r="AA19" s="282"/>
      <c r="AB19" s="282"/>
      <c r="AC19" s="282"/>
      <c r="AD19" s="287">
        <v>165337</v>
      </c>
      <c r="AE19" s="287"/>
      <c r="AF19" s="287"/>
      <c r="AG19" s="287"/>
      <c r="AH19" s="287"/>
      <c r="AI19" s="287"/>
      <c r="AJ19" s="287"/>
      <c r="AK19" s="287"/>
      <c r="AL19" s="283">
        <v>2</v>
      </c>
      <c r="AM19" s="238"/>
      <c r="AN19" s="238"/>
      <c r="AO19" s="296"/>
      <c r="AP19" s="261" t="s">
        <v>251</v>
      </c>
      <c r="AQ19" s="1"/>
      <c r="AR19" s="1"/>
      <c r="AS19" s="1"/>
      <c r="AT19" s="1"/>
      <c r="AU19" s="1"/>
      <c r="AV19" s="1"/>
      <c r="AW19" s="1"/>
      <c r="AX19" s="1"/>
      <c r="AY19" s="1"/>
      <c r="AZ19" s="1"/>
      <c r="BA19" s="1"/>
      <c r="BB19" s="1"/>
      <c r="BC19" s="1"/>
      <c r="BD19" s="1"/>
      <c r="BE19" s="1"/>
      <c r="BF19" s="269"/>
      <c r="BG19" s="274">
        <v>105420</v>
      </c>
      <c r="BH19" s="217"/>
      <c r="BI19" s="217"/>
      <c r="BJ19" s="217"/>
      <c r="BK19" s="217"/>
      <c r="BL19" s="217"/>
      <c r="BM19" s="217"/>
      <c r="BN19" s="279"/>
      <c r="BO19" s="282">
        <v>2.2000000000000002</v>
      </c>
      <c r="BP19" s="282"/>
      <c r="BQ19" s="282"/>
      <c r="BR19" s="282"/>
      <c r="BS19" s="287" t="s">
        <v>195</v>
      </c>
      <c r="BT19" s="287"/>
      <c r="BU19" s="287"/>
      <c r="BV19" s="287"/>
      <c r="BW19" s="287"/>
      <c r="BX19" s="287"/>
      <c r="BY19" s="287"/>
      <c r="BZ19" s="287"/>
      <c r="CA19" s="287"/>
      <c r="CB19" s="325"/>
      <c r="CD19" s="261" t="s">
        <v>363</v>
      </c>
      <c r="CE19" s="1"/>
      <c r="CF19" s="1"/>
      <c r="CG19" s="1"/>
      <c r="CH19" s="1"/>
      <c r="CI19" s="1"/>
      <c r="CJ19" s="1"/>
      <c r="CK19" s="1"/>
      <c r="CL19" s="1"/>
      <c r="CM19" s="1"/>
      <c r="CN19" s="1"/>
      <c r="CO19" s="1"/>
      <c r="CP19" s="1"/>
      <c r="CQ19" s="269"/>
      <c r="CR19" s="274" t="s">
        <v>195</v>
      </c>
      <c r="CS19" s="217"/>
      <c r="CT19" s="217"/>
      <c r="CU19" s="217"/>
      <c r="CV19" s="217"/>
      <c r="CW19" s="217"/>
      <c r="CX19" s="217"/>
      <c r="CY19" s="279"/>
      <c r="CZ19" s="282" t="s">
        <v>195</v>
      </c>
      <c r="DA19" s="282"/>
      <c r="DB19" s="282"/>
      <c r="DC19" s="282"/>
      <c r="DD19" s="288" t="s">
        <v>195</v>
      </c>
      <c r="DE19" s="217"/>
      <c r="DF19" s="217"/>
      <c r="DG19" s="217"/>
      <c r="DH19" s="217"/>
      <c r="DI19" s="217"/>
      <c r="DJ19" s="217"/>
      <c r="DK19" s="217"/>
      <c r="DL19" s="217"/>
      <c r="DM19" s="217"/>
      <c r="DN19" s="217"/>
      <c r="DO19" s="217"/>
      <c r="DP19" s="279"/>
      <c r="DQ19" s="288" t="s">
        <v>195</v>
      </c>
      <c r="DR19" s="217"/>
      <c r="DS19" s="217"/>
      <c r="DT19" s="217"/>
      <c r="DU19" s="217"/>
      <c r="DV19" s="217"/>
      <c r="DW19" s="217"/>
      <c r="DX19" s="217"/>
      <c r="DY19" s="217"/>
      <c r="DZ19" s="217"/>
      <c r="EA19" s="217"/>
      <c r="EB19" s="217"/>
      <c r="EC19" s="326"/>
    </row>
    <row r="20" spans="2:133" ht="11.25" customHeight="1">
      <c r="B20" s="262" t="s">
        <v>364</v>
      </c>
      <c r="C20" s="266"/>
      <c r="D20" s="266"/>
      <c r="E20" s="266"/>
      <c r="F20" s="266"/>
      <c r="G20" s="266"/>
      <c r="H20" s="266"/>
      <c r="I20" s="266"/>
      <c r="J20" s="266"/>
      <c r="K20" s="266"/>
      <c r="L20" s="266"/>
      <c r="M20" s="266"/>
      <c r="N20" s="266"/>
      <c r="O20" s="266"/>
      <c r="P20" s="266"/>
      <c r="Q20" s="270"/>
      <c r="R20" s="274">
        <v>1410</v>
      </c>
      <c r="S20" s="217"/>
      <c r="T20" s="217"/>
      <c r="U20" s="217"/>
      <c r="V20" s="217"/>
      <c r="W20" s="217"/>
      <c r="X20" s="217"/>
      <c r="Y20" s="279"/>
      <c r="Z20" s="282">
        <v>0</v>
      </c>
      <c r="AA20" s="282"/>
      <c r="AB20" s="282"/>
      <c r="AC20" s="282"/>
      <c r="AD20" s="287">
        <v>1410</v>
      </c>
      <c r="AE20" s="287"/>
      <c r="AF20" s="287"/>
      <c r="AG20" s="287"/>
      <c r="AH20" s="287"/>
      <c r="AI20" s="287"/>
      <c r="AJ20" s="287"/>
      <c r="AK20" s="287"/>
      <c r="AL20" s="283">
        <v>0</v>
      </c>
      <c r="AM20" s="238"/>
      <c r="AN20" s="238"/>
      <c r="AO20" s="296"/>
      <c r="AP20" s="261" t="s">
        <v>365</v>
      </c>
      <c r="AQ20" s="1"/>
      <c r="AR20" s="1"/>
      <c r="AS20" s="1"/>
      <c r="AT20" s="1"/>
      <c r="AU20" s="1"/>
      <c r="AV20" s="1"/>
      <c r="AW20" s="1"/>
      <c r="AX20" s="1"/>
      <c r="AY20" s="1"/>
      <c r="AZ20" s="1"/>
      <c r="BA20" s="1"/>
      <c r="BB20" s="1"/>
      <c r="BC20" s="1"/>
      <c r="BD20" s="1"/>
      <c r="BE20" s="1"/>
      <c r="BF20" s="269"/>
      <c r="BG20" s="274">
        <v>105420</v>
      </c>
      <c r="BH20" s="217"/>
      <c r="BI20" s="217"/>
      <c r="BJ20" s="217"/>
      <c r="BK20" s="217"/>
      <c r="BL20" s="217"/>
      <c r="BM20" s="217"/>
      <c r="BN20" s="279"/>
      <c r="BO20" s="282">
        <v>2.2000000000000002</v>
      </c>
      <c r="BP20" s="282"/>
      <c r="BQ20" s="282"/>
      <c r="BR20" s="282"/>
      <c r="BS20" s="287" t="s">
        <v>195</v>
      </c>
      <c r="BT20" s="287"/>
      <c r="BU20" s="287"/>
      <c r="BV20" s="287"/>
      <c r="BW20" s="287"/>
      <c r="BX20" s="287"/>
      <c r="BY20" s="287"/>
      <c r="BZ20" s="287"/>
      <c r="CA20" s="287"/>
      <c r="CB20" s="325"/>
      <c r="CD20" s="261" t="s">
        <v>186</v>
      </c>
      <c r="CE20" s="1"/>
      <c r="CF20" s="1"/>
      <c r="CG20" s="1"/>
      <c r="CH20" s="1"/>
      <c r="CI20" s="1"/>
      <c r="CJ20" s="1"/>
      <c r="CK20" s="1"/>
      <c r="CL20" s="1"/>
      <c r="CM20" s="1"/>
      <c r="CN20" s="1"/>
      <c r="CO20" s="1"/>
      <c r="CP20" s="1"/>
      <c r="CQ20" s="269"/>
      <c r="CR20" s="274">
        <v>13101483</v>
      </c>
      <c r="CS20" s="217"/>
      <c r="CT20" s="217"/>
      <c r="CU20" s="217"/>
      <c r="CV20" s="217"/>
      <c r="CW20" s="217"/>
      <c r="CX20" s="217"/>
      <c r="CY20" s="279"/>
      <c r="CZ20" s="282">
        <v>100</v>
      </c>
      <c r="DA20" s="282"/>
      <c r="DB20" s="282"/>
      <c r="DC20" s="282"/>
      <c r="DD20" s="288">
        <v>888745</v>
      </c>
      <c r="DE20" s="217"/>
      <c r="DF20" s="217"/>
      <c r="DG20" s="217"/>
      <c r="DH20" s="217"/>
      <c r="DI20" s="217"/>
      <c r="DJ20" s="217"/>
      <c r="DK20" s="217"/>
      <c r="DL20" s="217"/>
      <c r="DM20" s="217"/>
      <c r="DN20" s="217"/>
      <c r="DO20" s="217"/>
      <c r="DP20" s="279"/>
      <c r="DQ20" s="288">
        <v>9476462</v>
      </c>
      <c r="DR20" s="217"/>
      <c r="DS20" s="217"/>
      <c r="DT20" s="217"/>
      <c r="DU20" s="217"/>
      <c r="DV20" s="217"/>
      <c r="DW20" s="217"/>
      <c r="DX20" s="217"/>
      <c r="DY20" s="217"/>
      <c r="DZ20" s="217"/>
      <c r="EA20" s="217"/>
      <c r="EB20" s="217"/>
      <c r="EC20" s="326"/>
    </row>
    <row r="21" spans="2:133" ht="11.25" customHeight="1">
      <c r="B21" s="261" t="s">
        <v>340</v>
      </c>
      <c r="C21" s="1"/>
      <c r="D21" s="1"/>
      <c r="E21" s="1"/>
      <c r="F21" s="1"/>
      <c r="G21" s="1"/>
      <c r="H21" s="1"/>
      <c r="I21" s="1"/>
      <c r="J21" s="1"/>
      <c r="K21" s="1"/>
      <c r="L21" s="1"/>
      <c r="M21" s="1"/>
      <c r="N21" s="1"/>
      <c r="O21" s="1"/>
      <c r="P21" s="1"/>
      <c r="Q21" s="269"/>
      <c r="R21" s="274">
        <v>2299091</v>
      </c>
      <c r="S21" s="217"/>
      <c r="T21" s="217"/>
      <c r="U21" s="217"/>
      <c r="V21" s="217"/>
      <c r="W21" s="217"/>
      <c r="X21" s="217"/>
      <c r="Y21" s="279"/>
      <c r="Z21" s="282">
        <v>16.7</v>
      </c>
      <c r="AA21" s="282"/>
      <c r="AB21" s="282"/>
      <c r="AC21" s="282"/>
      <c r="AD21" s="287">
        <v>2146219</v>
      </c>
      <c r="AE21" s="287"/>
      <c r="AF21" s="287"/>
      <c r="AG21" s="287"/>
      <c r="AH21" s="287"/>
      <c r="AI21" s="287"/>
      <c r="AJ21" s="287"/>
      <c r="AK21" s="287"/>
      <c r="AL21" s="283">
        <v>25.7</v>
      </c>
      <c r="AM21" s="238"/>
      <c r="AN21" s="238"/>
      <c r="AO21" s="296"/>
      <c r="AP21" s="261" t="s">
        <v>367</v>
      </c>
      <c r="AQ21" s="300"/>
      <c r="AR21" s="300"/>
      <c r="AS21" s="300"/>
      <c r="AT21" s="300"/>
      <c r="AU21" s="300"/>
      <c r="AV21" s="300"/>
      <c r="AW21" s="300"/>
      <c r="AX21" s="300"/>
      <c r="AY21" s="300"/>
      <c r="AZ21" s="300"/>
      <c r="BA21" s="300"/>
      <c r="BB21" s="300"/>
      <c r="BC21" s="300"/>
      <c r="BD21" s="300"/>
      <c r="BE21" s="300"/>
      <c r="BF21" s="314"/>
      <c r="BG21" s="274" t="s">
        <v>195</v>
      </c>
      <c r="BH21" s="217"/>
      <c r="BI21" s="217"/>
      <c r="BJ21" s="217"/>
      <c r="BK21" s="217"/>
      <c r="BL21" s="217"/>
      <c r="BM21" s="217"/>
      <c r="BN21" s="279"/>
      <c r="BO21" s="282" t="s">
        <v>195</v>
      </c>
      <c r="BP21" s="282"/>
      <c r="BQ21" s="282"/>
      <c r="BR21" s="282"/>
      <c r="BS21" s="287" t="s">
        <v>195</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292</v>
      </c>
      <c r="C22" s="1"/>
      <c r="D22" s="1"/>
      <c r="E22" s="1"/>
      <c r="F22" s="1"/>
      <c r="G22" s="1"/>
      <c r="H22" s="1"/>
      <c r="I22" s="1"/>
      <c r="J22" s="1"/>
      <c r="K22" s="1"/>
      <c r="L22" s="1"/>
      <c r="M22" s="1"/>
      <c r="N22" s="1"/>
      <c r="O22" s="1"/>
      <c r="P22" s="1"/>
      <c r="Q22" s="269"/>
      <c r="R22" s="274">
        <v>2146219</v>
      </c>
      <c r="S22" s="217"/>
      <c r="T22" s="217"/>
      <c r="U22" s="217"/>
      <c r="V22" s="217"/>
      <c r="W22" s="217"/>
      <c r="X22" s="217"/>
      <c r="Y22" s="279"/>
      <c r="Z22" s="282">
        <v>15.6</v>
      </c>
      <c r="AA22" s="282"/>
      <c r="AB22" s="282"/>
      <c r="AC22" s="282"/>
      <c r="AD22" s="287">
        <v>2146219</v>
      </c>
      <c r="AE22" s="287"/>
      <c r="AF22" s="287"/>
      <c r="AG22" s="287"/>
      <c r="AH22" s="287"/>
      <c r="AI22" s="287"/>
      <c r="AJ22" s="287"/>
      <c r="AK22" s="287"/>
      <c r="AL22" s="283">
        <v>25.7</v>
      </c>
      <c r="AM22" s="238"/>
      <c r="AN22" s="238"/>
      <c r="AO22" s="296"/>
      <c r="AP22" s="261" t="s">
        <v>369</v>
      </c>
      <c r="AQ22" s="300"/>
      <c r="AR22" s="300"/>
      <c r="AS22" s="300"/>
      <c r="AT22" s="300"/>
      <c r="AU22" s="300"/>
      <c r="AV22" s="300"/>
      <c r="AW22" s="300"/>
      <c r="AX22" s="300"/>
      <c r="AY22" s="300"/>
      <c r="AZ22" s="300"/>
      <c r="BA22" s="300"/>
      <c r="BB22" s="300"/>
      <c r="BC22" s="300"/>
      <c r="BD22" s="300"/>
      <c r="BE22" s="300"/>
      <c r="BF22" s="314"/>
      <c r="BG22" s="274" t="s">
        <v>195</v>
      </c>
      <c r="BH22" s="217"/>
      <c r="BI22" s="217"/>
      <c r="BJ22" s="217"/>
      <c r="BK22" s="217"/>
      <c r="BL22" s="217"/>
      <c r="BM22" s="217"/>
      <c r="BN22" s="279"/>
      <c r="BO22" s="282" t="s">
        <v>195</v>
      </c>
      <c r="BP22" s="282"/>
      <c r="BQ22" s="282"/>
      <c r="BR22" s="282"/>
      <c r="BS22" s="287" t="s">
        <v>195</v>
      </c>
      <c r="BT22" s="287"/>
      <c r="BU22" s="287"/>
      <c r="BV22" s="287"/>
      <c r="BW22" s="287"/>
      <c r="BX22" s="287"/>
      <c r="BY22" s="287"/>
      <c r="BZ22" s="287"/>
      <c r="CA22" s="287"/>
      <c r="CB22" s="325"/>
      <c r="CD22" s="182" t="s">
        <v>370</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289</v>
      </c>
      <c r="C23" s="1"/>
      <c r="D23" s="1"/>
      <c r="E23" s="1"/>
      <c r="F23" s="1"/>
      <c r="G23" s="1"/>
      <c r="H23" s="1"/>
      <c r="I23" s="1"/>
      <c r="J23" s="1"/>
      <c r="K23" s="1"/>
      <c r="L23" s="1"/>
      <c r="M23" s="1"/>
      <c r="N23" s="1"/>
      <c r="O23" s="1"/>
      <c r="P23" s="1"/>
      <c r="Q23" s="269"/>
      <c r="R23" s="274">
        <v>152872</v>
      </c>
      <c r="S23" s="217"/>
      <c r="T23" s="217"/>
      <c r="U23" s="217"/>
      <c r="V23" s="217"/>
      <c r="W23" s="217"/>
      <c r="X23" s="217"/>
      <c r="Y23" s="279"/>
      <c r="Z23" s="282">
        <v>1.1000000000000001</v>
      </c>
      <c r="AA23" s="282"/>
      <c r="AB23" s="282"/>
      <c r="AC23" s="282"/>
      <c r="AD23" s="287" t="s">
        <v>195</v>
      </c>
      <c r="AE23" s="287"/>
      <c r="AF23" s="287"/>
      <c r="AG23" s="287"/>
      <c r="AH23" s="287"/>
      <c r="AI23" s="287"/>
      <c r="AJ23" s="287"/>
      <c r="AK23" s="287"/>
      <c r="AL23" s="283" t="s">
        <v>195</v>
      </c>
      <c r="AM23" s="238"/>
      <c r="AN23" s="238"/>
      <c r="AO23" s="296"/>
      <c r="AP23" s="261" t="s">
        <v>119</v>
      </c>
      <c r="AQ23" s="300"/>
      <c r="AR23" s="300"/>
      <c r="AS23" s="300"/>
      <c r="AT23" s="300"/>
      <c r="AU23" s="300"/>
      <c r="AV23" s="300"/>
      <c r="AW23" s="300"/>
      <c r="AX23" s="300"/>
      <c r="AY23" s="300"/>
      <c r="AZ23" s="300"/>
      <c r="BA23" s="300"/>
      <c r="BB23" s="300"/>
      <c r="BC23" s="300"/>
      <c r="BD23" s="300"/>
      <c r="BE23" s="300"/>
      <c r="BF23" s="314"/>
      <c r="BG23" s="274">
        <v>105420</v>
      </c>
      <c r="BH23" s="217"/>
      <c r="BI23" s="217"/>
      <c r="BJ23" s="217"/>
      <c r="BK23" s="217"/>
      <c r="BL23" s="217"/>
      <c r="BM23" s="217"/>
      <c r="BN23" s="279"/>
      <c r="BO23" s="282">
        <v>2.2000000000000002</v>
      </c>
      <c r="BP23" s="282"/>
      <c r="BQ23" s="282"/>
      <c r="BR23" s="282"/>
      <c r="BS23" s="287" t="s">
        <v>195</v>
      </c>
      <c r="BT23" s="287"/>
      <c r="BU23" s="287"/>
      <c r="BV23" s="287"/>
      <c r="BW23" s="287"/>
      <c r="BX23" s="287"/>
      <c r="BY23" s="287"/>
      <c r="BZ23" s="287"/>
      <c r="CA23" s="287"/>
      <c r="CB23" s="325"/>
      <c r="CD23" s="182" t="s">
        <v>314</v>
      </c>
      <c r="CE23" s="139"/>
      <c r="CF23" s="139"/>
      <c r="CG23" s="139"/>
      <c r="CH23" s="139"/>
      <c r="CI23" s="139"/>
      <c r="CJ23" s="139"/>
      <c r="CK23" s="139"/>
      <c r="CL23" s="139"/>
      <c r="CM23" s="139"/>
      <c r="CN23" s="139"/>
      <c r="CO23" s="139"/>
      <c r="CP23" s="139"/>
      <c r="CQ23" s="144"/>
      <c r="CR23" s="182" t="s">
        <v>372</v>
      </c>
      <c r="CS23" s="139"/>
      <c r="CT23" s="139"/>
      <c r="CU23" s="139"/>
      <c r="CV23" s="139"/>
      <c r="CW23" s="139"/>
      <c r="CX23" s="139"/>
      <c r="CY23" s="144"/>
      <c r="CZ23" s="182" t="s">
        <v>376</v>
      </c>
      <c r="DA23" s="139"/>
      <c r="DB23" s="139"/>
      <c r="DC23" s="144"/>
      <c r="DD23" s="182" t="s">
        <v>295</v>
      </c>
      <c r="DE23" s="139"/>
      <c r="DF23" s="139"/>
      <c r="DG23" s="139"/>
      <c r="DH23" s="139"/>
      <c r="DI23" s="139"/>
      <c r="DJ23" s="139"/>
      <c r="DK23" s="144"/>
      <c r="DL23" s="345" t="s">
        <v>378</v>
      </c>
      <c r="DM23" s="348"/>
      <c r="DN23" s="348"/>
      <c r="DO23" s="348"/>
      <c r="DP23" s="348"/>
      <c r="DQ23" s="348"/>
      <c r="DR23" s="348"/>
      <c r="DS23" s="348"/>
      <c r="DT23" s="348"/>
      <c r="DU23" s="348"/>
      <c r="DV23" s="352"/>
      <c r="DW23" s="182" t="s">
        <v>379</v>
      </c>
      <c r="DX23" s="139"/>
      <c r="DY23" s="139"/>
      <c r="DZ23" s="139"/>
      <c r="EA23" s="139"/>
      <c r="EB23" s="139"/>
      <c r="EC23" s="144"/>
    </row>
    <row r="24" spans="2:133" ht="11.25" customHeight="1">
      <c r="B24" s="261" t="s">
        <v>380</v>
      </c>
      <c r="C24" s="1"/>
      <c r="D24" s="1"/>
      <c r="E24" s="1"/>
      <c r="F24" s="1"/>
      <c r="G24" s="1"/>
      <c r="H24" s="1"/>
      <c r="I24" s="1"/>
      <c r="J24" s="1"/>
      <c r="K24" s="1"/>
      <c r="L24" s="1"/>
      <c r="M24" s="1"/>
      <c r="N24" s="1"/>
      <c r="O24" s="1"/>
      <c r="P24" s="1"/>
      <c r="Q24" s="269"/>
      <c r="R24" s="274" t="s">
        <v>195</v>
      </c>
      <c r="S24" s="217"/>
      <c r="T24" s="217"/>
      <c r="U24" s="217"/>
      <c r="V24" s="217"/>
      <c r="W24" s="217"/>
      <c r="X24" s="217"/>
      <c r="Y24" s="279"/>
      <c r="Z24" s="282" t="s">
        <v>195</v>
      </c>
      <c r="AA24" s="282"/>
      <c r="AB24" s="282"/>
      <c r="AC24" s="282"/>
      <c r="AD24" s="287" t="s">
        <v>195</v>
      </c>
      <c r="AE24" s="287"/>
      <c r="AF24" s="287"/>
      <c r="AG24" s="287"/>
      <c r="AH24" s="287"/>
      <c r="AI24" s="287"/>
      <c r="AJ24" s="287"/>
      <c r="AK24" s="287"/>
      <c r="AL24" s="283" t="s">
        <v>195</v>
      </c>
      <c r="AM24" s="238"/>
      <c r="AN24" s="238"/>
      <c r="AO24" s="296"/>
      <c r="AP24" s="261" t="s">
        <v>381</v>
      </c>
      <c r="AQ24" s="300"/>
      <c r="AR24" s="300"/>
      <c r="AS24" s="300"/>
      <c r="AT24" s="300"/>
      <c r="AU24" s="300"/>
      <c r="AV24" s="300"/>
      <c r="AW24" s="300"/>
      <c r="AX24" s="300"/>
      <c r="AY24" s="300"/>
      <c r="AZ24" s="300"/>
      <c r="BA24" s="300"/>
      <c r="BB24" s="300"/>
      <c r="BC24" s="300"/>
      <c r="BD24" s="300"/>
      <c r="BE24" s="300"/>
      <c r="BF24" s="314"/>
      <c r="BG24" s="274" t="s">
        <v>195</v>
      </c>
      <c r="BH24" s="217"/>
      <c r="BI24" s="217"/>
      <c r="BJ24" s="217"/>
      <c r="BK24" s="217"/>
      <c r="BL24" s="217"/>
      <c r="BM24" s="217"/>
      <c r="BN24" s="279"/>
      <c r="BO24" s="282" t="s">
        <v>195</v>
      </c>
      <c r="BP24" s="282"/>
      <c r="BQ24" s="282"/>
      <c r="BR24" s="282"/>
      <c r="BS24" s="287" t="s">
        <v>195</v>
      </c>
      <c r="BT24" s="287"/>
      <c r="BU24" s="287"/>
      <c r="BV24" s="287"/>
      <c r="BW24" s="287"/>
      <c r="BX24" s="287"/>
      <c r="BY24" s="287"/>
      <c r="BZ24" s="287"/>
      <c r="CA24" s="287"/>
      <c r="CB24" s="325"/>
      <c r="CD24" s="260" t="s">
        <v>383</v>
      </c>
      <c r="CE24" s="265"/>
      <c r="CF24" s="265"/>
      <c r="CG24" s="265"/>
      <c r="CH24" s="265"/>
      <c r="CI24" s="265"/>
      <c r="CJ24" s="265"/>
      <c r="CK24" s="265"/>
      <c r="CL24" s="265"/>
      <c r="CM24" s="265"/>
      <c r="CN24" s="265"/>
      <c r="CO24" s="265"/>
      <c r="CP24" s="265"/>
      <c r="CQ24" s="268"/>
      <c r="CR24" s="273">
        <v>6528013</v>
      </c>
      <c r="CS24" s="276"/>
      <c r="CT24" s="276"/>
      <c r="CU24" s="276"/>
      <c r="CV24" s="276"/>
      <c r="CW24" s="276"/>
      <c r="CX24" s="276"/>
      <c r="CY24" s="278"/>
      <c r="CZ24" s="291">
        <v>49.8</v>
      </c>
      <c r="DA24" s="293"/>
      <c r="DB24" s="293"/>
      <c r="DC24" s="337"/>
      <c r="DD24" s="341">
        <v>4342630</v>
      </c>
      <c r="DE24" s="276"/>
      <c r="DF24" s="276"/>
      <c r="DG24" s="276"/>
      <c r="DH24" s="276"/>
      <c r="DI24" s="276"/>
      <c r="DJ24" s="276"/>
      <c r="DK24" s="278"/>
      <c r="DL24" s="341">
        <v>3820725</v>
      </c>
      <c r="DM24" s="276"/>
      <c r="DN24" s="276"/>
      <c r="DO24" s="276"/>
      <c r="DP24" s="276"/>
      <c r="DQ24" s="276"/>
      <c r="DR24" s="276"/>
      <c r="DS24" s="276"/>
      <c r="DT24" s="276"/>
      <c r="DU24" s="276"/>
      <c r="DV24" s="278"/>
      <c r="DW24" s="291">
        <v>45.5</v>
      </c>
      <c r="DX24" s="293"/>
      <c r="DY24" s="293"/>
      <c r="DZ24" s="293"/>
      <c r="EA24" s="293"/>
      <c r="EB24" s="293"/>
      <c r="EC24" s="295"/>
    </row>
    <row r="25" spans="2:133" ht="11.25" customHeight="1">
      <c r="B25" s="261" t="s">
        <v>80</v>
      </c>
      <c r="C25" s="1"/>
      <c r="D25" s="1"/>
      <c r="E25" s="1"/>
      <c r="F25" s="1"/>
      <c r="G25" s="1"/>
      <c r="H25" s="1"/>
      <c r="I25" s="1"/>
      <c r="J25" s="1"/>
      <c r="K25" s="1"/>
      <c r="L25" s="1"/>
      <c r="M25" s="1"/>
      <c r="N25" s="1"/>
      <c r="O25" s="1"/>
      <c r="P25" s="1"/>
      <c r="Q25" s="269"/>
      <c r="R25" s="274">
        <v>8603506</v>
      </c>
      <c r="S25" s="217"/>
      <c r="T25" s="217"/>
      <c r="U25" s="217"/>
      <c r="V25" s="217"/>
      <c r="W25" s="217"/>
      <c r="X25" s="217"/>
      <c r="Y25" s="279"/>
      <c r="Z25" s="282">
        <v>62.5</v>
      </c>
      <c r="AA25" s="282"/>
      <c r="AB25" s="282"/>
      <c r="AC25" s="282"/>
      <c r="AD25" s="287">
        <v>8345214</v>
      </c>
      <c r="AE25" s="287"/>
      <c r="AF25" s="287"/>
      <c r="AG25" s="287"/>
      <c r="AH25" s="287"/>
      <c r="AI25" s="287"/>
      <c r="AJ25" s="287"/>
      <c r="AK25" s="287"/>
      <c r="AL25" s="283">
        <v>99.9</v>
      </c>
      <c r="AM25" s="238"/>
      <c r="AN25" s="238"/>
      <c r="AO25" s="296"/>
      <c r="AP25" s="261" t="s">
        <v>270</v>
      </c>
      <c r="AQ25" s="300"/>
      <c r="AR25" s="300"/>
      <c r="AS25" s="300"/>
      <c r="AT25" s="300"/>
      <c r="AU25" s="300"/>
      <c r="AV25" s="300"/>
      <c r="AW25" s="300"/>
      <c r="AX25" s="300"/>
      <c r="AY25" s="300"/>
      <c r="AZ25" s="300"/>
      <c r="BA25" s="300"/>
      <c r="BB25" s="300"/>
      <c r="BC25" s="300"/>
      <c r="BD25" s="300"/>
      <c r="BE25" s="300"/>
      <c r="BF25" s="314"/>
      <c r="BG25" s="274" t="s">
        <v>195</v>
      </c>
      <c r="BH25" s="217"/>
      <c r="BI25" s="217"/>
      <c r="BJ25" s="217"/>
      <c r="BK25" s="217"/>
      <c r="BL25" s="217"/>
      <c r="BM25" s="217"/>
      <c r="BN25" s="279"/>
      <c r="BO25" s="282" t="s">
        <v>195</v>
      </c>
      <c r="BP25" s="282"/>
      <c r="BQ25" s="282"/>
      <c r="BR25" s="282"/>
      <c r="BS25" s="287" t="s">
        <v>195</v>
      </c>
      <c r="BT25" s="287"/>
      <c r="BU25" s="287"/>
      <c r="BV25" s="287"/>
      <c r="BW25" s="287"/>
      <c r="BX25" s="287"/>
      <c r="BY25" s="287"/>
      <c r="BZ25" s="287"/>
      <c r="CA25" s="287"/>
      <c r="CB25" s="325"/>
      <c r="CD25" s="261" t="s">
        <v>193</v>
      </c>
      <c r="CE25" s="1"/>
      <c r="CF25" s="1"/>
      <c r="CG25" s="1"/>
      <c r="CH25" s="1"/>
      <c r="CI25" s="1"/>
      <c r="CJ25" s="1"/>
      <c r="CK25" s="1"/>
      <c r="CL25" s="1"/>
      <c r="CM25" s="1"/>
      <c r="CN25" s="1"/>
      <c r="CO25" s="1"/>
      <c r="CP25" s="1"/>
      <c r="CQ25" s="269"/>
      <c r="CR25" s="274">
        <v>2407260</v>
      </c>
      <c r="CS25" s="313"/>
      <c r="CT25" s="313"/>
      <c r="CU25" s="313"/>
      <c r="CV25" s="313"/>
      <c r="CW25" s="313"/>
      <c r="CX25" s="313"/>
      <c r="CY25" s="332"/>
      <c r="CZ25" s="283">
        <v>18.399999999999999</v>
      </c>
      <c r="DA25" s="335"/>
      <c r="DB25" s="335"/>
      <c r="DC25" s="338"/>
      <c r="DD25" s="288">
        <v>2181482</v>
      </c>
      <c r="DE25" s="313"/>
      <c r="DF25" s="313"/>
      <c r="DG25" s="313"/>
      <c r="DH25" s="313"/>
      <c r="DI25" s="313"/>
      <c r="DJ25" s="313"/>
      <c r="DK25" s="332"/>
      <c r="DL25" s="288">
        <v>2180568</v>
      </c>
      <c r="DM25" s="313"/>
      <c r="DN25" s="313"/>
      <c r="DO25" s="313"/>
      <c r="DP25" s="313"/>
      <c r="DQ25" s="313"/>
      <c r="DR25" s="313"/>
      <c r="DS25" s="313"/>
      <c r="DT25" s="313"/>
      <c r="DU25" s="313"/>
      <c r="DV25" s="332"/>
      <c r="DW25" s="283">
        <v>26</v>
      </c>
      <c r="DX25" s="335"/>
      <c r="DY25" s="335"/>
      <c r="DZ25" s="335"/>
      <c r="EA25" s="335"/>
      <c r="EB25" s="335"/>
      <c r="EC25" s="360"/>
    </row>
    <row r="26" spans="2:133" ht="11.25" customHeight="1">
      <c r="B26" s="261" t="s">
        <v>386</v>
      </c>
      <c r="C26" s="1"/>
      <c r="D26" s="1"/>
      <c r="E26" s="1"/>
      <c r="F26" s="1"/>
      <c r="G26" s="1"/>
      <c r="H26" s="1"/>
      <c r="I26" s="1"/>
      <c r="J26" s="1"/>
      <c r="K26" s="1"/>
      <c r="L26" s="1"/>
      <c r="M26" s="1"/>
      <c r="N26" s="1"/>
      <c r="O26" s="1"/>
      <c r="P26" s="1"/>
      <c r="Q26" s="269"/>
      <c r="R26" s="274">
        <v>4203</v>
      </c>
      <c r="S26" s="217"/>
      <c r="T26" s="217"/>
      <c r="U26" s="217"/>
      <c r="V26" s="217"/>
      <c r="W26" s="217"/>
      <c r="X26" s="217"/>
      <c r="Y26" s="279"/>
      <c r="Z26" s="282">
        <v>0</v>
      </c>
      <c r="AA26" s="282"/>
      <c r="AB26" s="282"/>
      <c r="AC26" s="282"/>
      <c r="AD26" s="287">
        <v>4203</v>
      </c>
      <c r="AE26" s="287"/>
      <c r="AF26" s="287"/>
      <c r="AG26" s="287"/>
      <c r="AH26" s="287"/>
      <c r="AI26" s="287"/>
      <c r="AJ26" s="287"/>
      <c r="AK26" s="287"/>
      <c r="AL26" s="283">
        <v>0.1</v>
      </c>
      <c r="AM26" s="238"/>
      <c r="AN26" s="238"/>
      <c r="AO26" s="296"/>
      <c r="AP26" s="261" t="s">
        <v>389</v>
      </c>
      <c r="AQ26" s="300"/>
      <c r="AR26" s="300"/>
      <c r="AS26" s="300"/>
      <c r="AT26" s="300"/>
      <c r="AU26" s="300"/>
      <c r="AV26" s="300"/>
      <c r="AW26" s="300"/>
      <c r="AX26" s="300"/>
      <c r="AY26" s="300"/>
      <c r="AZ26" s="300"/>
      <c r="BA26" s="300"/>
      <c r="BB26" s="300"/>
      <c r="BC26" s="300"/>
      <c r="BD26" s="300"/>
      <c r="BE26" s="300"/>
      <c r="BF26" s="314"/>
      <c r="BG26" s="274" t="s">
        <v>195</v>
      </c>
      <c r="BH26" s="217"/>
      <c r="BI26" s="217"/>
      <c r="BJ26" s="217"/>
      <c r="BK26" s="217"/>
      <c r="BL26" s="217"/>
      <c r="BM26" s="217"/>
      <c r="BN26" s="279"/>
      <c r="BO26" s="282" t="s">
        <v>195</v>
      </c>
      <c r="BP26" s="282"/>
      <c r="BQ26" s="282"/>
      <c r="BR26" s="282"/>
      <c r="BS26" s="287" t="s">
        <v>195</v>
      </c>
      <c r="BT26" s="287"/>
      <c r="BU26" s="287"/>
      <c r="BV26" s="287"/>
      <c r="BW26" s="287"/>
      <c r="BX26" s="287"/>
      <c r="BY26" s="287"/>
      <c r="BZ26" s="287"/>
      <c r="CA26" s="287"/>
      <c r="CB26" s="325"/>
      <c r="CD26" s="261" t="s">
        <v>122</v>
      </c>
      <c r="CE26" s="1"/>
      <c r="CF26" s="1"/>
      <c r="CG26" s="1"/>
      <c r="CH26" s="1"/>
      <c r="CI26" s="1"/>
      <c r="CJ26" s="1"/>
      <c r="CK26" s="1"/>
      <c r="CL26" s="1"/>
      <c r="CM26" s="1"/>
      <c r="CN26" s="1"/>
      <c r="CO26" s="1"/>
      <c r="CP26" s="1"/>
      <c r="CQ26" s="269"/>
      <c r="CR26" s="274">
        <v>1373780</v>
      </c>
      <c r="CS26" s="217"/>
      <c r="CT26" s="217"/>
      <c r="CU26" s="217"/>
      <c r="CV26" s="217"/>
      <c r="CW26" s="217"/>
      <c r="CX26" s="217"/>
      <c r="CY26" s="279"/>
      <c r="CZ26" s="283">
        <v>10.5</v>
      </c>
      <c r="DA26" s="335"/>
      <c r="DB26" s="335"/>
      <c r="DC26" s="338"/>
      <c r="DD26" s="288">
        <v>1211466</v>
      </c>
      <c r="DE26" s="217"/>
      <c r="DF26" s="217"/>
      <c r="DG26" s="217"/>
      <c r="DH26" s="217"/>
      <c r="DI26" s="217"/>
      <c r="DJ26" s="217"/>
      <c r="DK26" s="279"/>
      <c r="DL26" s="288" t="s">
        <v>195</v>
      </c>
      <c r="DM26" s="217"/>
      <c r="DN26" s="217"/>
      <c r="DO26" s="217"/>
      <c r="DP26" s="217"/>
      <c r="DQ26" s="217"/>
      <c r="DR26" s="217"/>
      <c r="DS26" s="217"/>
      <c r="DT26" s="217"/>
      <c r="DU26" s="217"/>
      <c r="DV26" s="279"/>
      <c r="DW26" s="283" t="s">
        <v>195</v>
      </c>
      <c r="DX26" s="335"/>
      <c r="DY26" s="335"/>
      <c r="DZ26" s="335"/>
      <c r="EA26" s="335"/>
      <c r="EB26" s="335"/>
      <c r="EC26" s="360"/>
    </row>
    <row r="27" spans="2:133" ht="11.25" customHeight="1">
      <c r="B27" s="261" t="s">
        <v>152</v>
      </c>
      <c r="C27" s="1"/>
      <c r="D27" s="1"/>
      <c r="E27" s="1"/>
      <c r="F27" s="1"/>
      <c r="G27" s="1"/>
      <c r="H27" s="1"/>
      <c r="I27" s="1"/>
      <c r="J27" s="1"/>
      <c r="K27" s="1"/>
      <c r="L27" s="1"/>
      <c r="M27" s="1"/>
      <c r="N27" s="1"/>
      <c r="O27" s="1"/>
      <c r="P27" s="1"/>
      <c r="Q27" s="269"/>
      <c r="R27" s="274">
        <v>5462</v>
      </c>
      <c r="S27" s="217"/>
      <c r="T27" s="217"/>
      <c r="U27" s="217"/>
      <c r="V27" s="217"/>
      <c r="W27" s="217"/>
      <c r="X27" s="217"/>
      <c r="Y27" s="279"/>
      <c r="Z27" s="282">
        <v>0</v>
      </c>
      <c r="AA27" s="282"/>
      <c r="AB27" s="282"/>
      <c r="AC27" s="282"/>
      <c r="AD27" s="287" t="s">
        <v>195</v>
      </c>
      <c r="AE27" s="287"/>
      <c r="AF27" s="287"/>
      <c r="AG27" s="287"/>
      <c r="AH27" s="287"/>
      <c r="AI27" s="287"/>
      <c r="AJ27" s="287"/>
      <c r="AK27" s="287"/>
      <c r="AL27" s="283" t="s">
        <v>195</v>
      </c>
      <c r="AM27" s="238"/>
      <c r="AN27" s="238"/>
      <c r="AO27" s="296"/>
      <c r="AP27" s="261" t="s">
        <v>390</v>
      </c>
      <c r="AQ27" s="1"/>
      <c r="AR27" s="1"/>
      <c r="AS27" s="1"/>
      <c r="AT27" s="1"/>
      <c r="AU27" s="1"/>
      <c r="AV27" s="1"/>
      <c r="AW27" s="1"/>
      <c r="AX27" s="1"/>
      <c r="AY27" s="1"/>
      <c r="AZ27" s="1"/>
      <c r="BA27" s="1"/>
      <c r="BB27" s="1"/>
      <c r="BC27" s="1"/>
      <c r="BD27" s="1"/>
      <c r="BE27" s="1"/>
      <c r="BF27" s="269"/>
      <c r="BG27" s="274">
        <v>4793756</v>
      </c>
      <c r="BH27" s="217"/>
      <c r="BI27" s="217"/>
      <c r="BJ27" s="217"/>
      <c r="BK27" s="217"/>
      <c r="BL27" s="217"/>
      <c r="BM27" s="217"/>
      <c r="BN27" s="279"/>
      <c r="BO27" s="282">
        <v>100</v>
      </c>
      <c r="BP27" s="282"/>
      <c r="BQ27" s="282"/>
      <c r="BR27" s="282"/>
      <c r="BS27" s="287">
        <v>90551</v>
      </c>
      <c r="BT27" s="287"/>
      <c r="BU27" s="287"/>
      <c r="BV27" s="287"/>
      <c r="BW27" s="287"/>
      <c r="BX27" s="287"/>
      <c r="BY27" s="287"/>
      <c r="BZ27" s="287"/>
      <c r="CA27" s="287"/>
      <c r="CB27" s="325"/>
      <c r="CD27" s="261" t="s">
        <v>216</v>
      </c>
      <c r="CE27" s="1"/>
      <c r="CF27" s="1"/>
      <c r="CG27" s="1"/>
      <c r="CH27" s="1"/>
      <c r="CI27" s="1"/>
      <c r="CJ27" s="1"/>
      <c r="CK27" s="1"/>
      <c r="CL27" s="1"/>
      <c r="CM27" s="1"/>
      <c r="CN27" s="1"/>
      <c r="CO27" s="1"/>
      <c r="CP27" s="1"/>
      <c r="CQ27" s="269"/>
      <c r="CR27" s="274">
        <v>3242909</v>
      </c>
      <c r="CS27" s="313"/>
      <c r="CT27" s="313"/>
      <c r="CU27" s="313"/>
      <c r="CV27" s="313"/>
      <c r="CW27" s="313"/>
      <c r="CX27" s="313"/>
      <c r="CY27" s="332"/>
      <c r="CZ27" s="283">
        <v>24.8</v>
      </c>
      <c r="DA27" s="335"/>
      <c r="DB27" s="335"/>
      <c r="DC27" s="338"/>
      <c r="DD27" s="288">
        <v>1283304</v>
      </c>
      <c r="DE27" s="313"/>
      <c r="DF27" s="313"/>
      <c r="DG27" s="313"/>
      <c r="DH27" s="313"/>
      <c r="DI27" s="313"/>
      <c r="DJ27" s="313"/>
      <c r="DK27" s="332"/>
      <c r="DL27" s="288">
        <v>762313</v>
      </c>
      <c r="DM27" s="313"/>
      <c r="DN27" s="313"/>
      <c r="DO27" s="313"/>
      <c r="DP27" s="313"/>
      <c r="DQ27" s="313"/>
      <c r="DR27" s="313"/>
      <c r="DS27" s="313"/>
      <c r="DT27" s="313"/>
      <c r="DU27" s="313"/>
      <c r="DV27" s="332"/>
      <c r="DW27" s="283">
        <v>9.1</v>
      </c>
      <c r="DX27" s="335"/>
      <c r="DY27" s="335"/>
      <c r="DZ27" s="335"/>
      <c r="EA27" s="335"/>
      <c r="EB27" s="335"/>
      <c r="EC27" s="360"/>
    </row>
    <row r="28" spans="2:133" ht="11.25" customHeight="1">
      <c r="B28" s="261" t="s">
        <v>312</v>
      </c>
      <c r="C28" s="1"/>
      <c r="D28" s="1"/>
      <c r="E28" s="1"/>
      <c r="F28" s="1"/>
      <c r="G28" s="1"/>
      <c r="H28" s="1"/>
      <c r="I28" s="1"/>
      <c r="J28" s="1"/>
      <c r="K28" s="1"/>
      <c r="L28" s="1"/>
      <c r="M28" s="1"/>
      <c r="N28" s="1"/>
      <c r="O28" s="1"/>
      <c r="P28" s="1"/>
      <c r="Q28" s="269"/>
      <c r="R28" s="274">
        <v>115204</v>
      </c>
      <c r="S28" s="217"/>
      <c r="T28" s="217"/>
      <c r="U28" s="217"/>
      <c r="V28" s="217"/>
      <c r="W28" s="217"/>
      <c r="X28" s="217"/>
      <c r="Y28" s="279"/>
      <c r="Z28" s="282">
        <v>0.8</v>
      </c>
      <c r="AA28" s="282"/>
      <c r="AB28" s="282"/>
      <c r="AC28" s="282"/>
      <c r="AD28" s="287">
        <v>3950</v>
      </c>
      <c r="AE28" s="287"/>
      <c r="AF28" s="287"/>
      <c r="AG28" s="287"/>
      <c r="AH28" s="287"/>
      <c r="AI28" s="287"/>
      <c r="AJ28" s="287"/>
      <c r="AK28" s="287"/>
      <c r="AL28" s="283">
        <v>0</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384</v>
      </c>
      <c r="CE28" s="1"/>
      <c r="CF28" s="1"/>
      <c r="CG28" s="1"/>
      <c r="CH28" s="1"/>
      <c r="CI28" s="1"/>
      <c r="CJ28" s="1"/>
      <c r="CK28" s="1"/>
      <c r="CL28" s="1"/>
      <c r="CM28" s="1"/>
      <c r="CN28" s="1"/>
      <c r="CO28" s="1"/>
      <c r="CP28" s="1"/>
      <c r="CQ28" s="269"/>
      <c r="CR28" s="274">
        <v>877844</v>
      </c>
      <c r="CS28" s="217"/>
      <c r="CT28" s="217"/>
      <c r="CU28" s="217"/>
      <c r="CV28" s="217"/>
      <c r="CW28" s="217"/>
      <c r="CX28" s="217"/>
      <c r="CY28" s="279"/>
      <c r="CZ28" s="283">
        <v>6.7</v>
      </c>
      <c r="DA28" s="335"/>
      <c r="DB28" s="335"/>
      <c r="DC28" s="338"/>
      <c r="DD28" s="288">
        <v>877844</v>
      </c>
      <c r="DE28" s="217"/>
      <c r="DF28" s="217"/>
      <c r="DG28" s="217"/>
      <c r="DH28" s="217"/>
      <c r="DI28" s="217"/>
      <c r="DJ28" s="217"/>
      <c r="DK28" s="279"/>
      <c r="DL28" s="288">
        <v>877844</v>
      </c>
      <c r="DM28" s="217"/>
      <c r="DN28" s="217"/>
      <c r="DO28" s="217"/>
      <c r="DP28" s="217"/>
      <c r="DQ28" s="217"/>
      <c r="DR28" s="217"/>
      <c r="DS28" s="217"/>
      <c r="DT28" s="217"/>
      <c r="DU28" s="217"/>
      <c r="DV28" s="279"/>
      <c r="DW28" s="283">
        <v>10.5</v>
      </c>
      <c r="DX28" s="335"/>
      <c r="DY28" s="335"/>
      <c r="DZ28" s="335"/>
      <c r="EA28" s="335"/>
      <c r="EB28" s="335"/>
      <c r="EC28" s="360"/>
    </row>
    <row r="29" spans="2:133" ht="11.25" customHeight="1">
      <c r="B29" s="261" t="s">
        <v>19</v>
      </c>
      <c r="C29" s="1"/>
      <c r="D29" s="1"/>
      <c r="E29" s="1"/>
      <c r="F29" s="1"/>
      <c r="G29" s="1"/>
      <c r="H29" s="1"/>
      <c r="I29" s="1"/>
      <c r="J29" s="1"/>
      <c r="K29" s="1"/>
      <c r="L29" s="1"/>
      <c r="M29" s="1"/>
      <c r="N29" s="1"/>
      <c r="O29" s="1"/>
      <c r="P29" s="1"/>
      <c r="Q29" s="269"/>
      <c r="R29" s="274">
        <v>64192</v>
      </c>
      <c r="S29" s="217"/>
      <c r="T29" s="217"/>
      <c r="U29" s="217"/>
      <c r="V29" s="217"/>
      <c r="W29" s="217"/>
      <c r="X29" s="217"/>
      <c r="Y29" s="279"/>
      <c r="Z29" s="282">
        <v>0.5</v>
      </c>
      <c r="AA29" s="282"/>
      <c r="AB29" s="282"/>
      <c r="AC29" s="282"/>
      <c r="AD29" s="287" t="s">
        <v>195</v>
      </c>
      <c r="AE29" s="287"/>
      <c r="AF29" s="287"/>
      <c r="AG29" s="287"/>
      <c r="AH29" s="287"/>
      <c r="AI29" s="287"/>
      <c r="AJ29" s="287"/>
      <c r="AK29" s="287"/>
      <c r="AL29" s="283" t="s">
        <v>195</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171</v>
      </c>
      <c r="CE29" s="41"/>
      <c r="CF29" s="261" t="s">
        <v>22</v>
      </c>
      <c r="CG29" s="1"/>
      <c r="CH29" s="1"/>
      <c r="CI29" s="1"/>
      <c r="CJ29" s="1"/>
      <c r="CK29" s="1"/>
      <c r="CL29" s="1"/>
      <c r="CM29" s="1"/>
      <c r="CN29" s="1"/>
      <c r="CO29" s="1"/>
      <c r="CP29" s="1"/>
      <c r="CQ29" s="269"/>
      <c r="CR29" s="274">
        <v>877844</v>
      </c>
      <c r="CS29" s="313"/>
      <c r="CT29" s="313"/>
      <c r="CU29" s="313"/>
      <c r="CV29" s="313"/>
      <c r="CW29" s="313"/>
      <c r="CX29" s="313"/>
      <c r="CY29" s="332"/>
      <c r="CZ29" s="283">
        <v>6.7</v>
      </c>
      <c r="DA29" s="335"/>
      <c r="DB29" s="335"/>
      <c r="DC29" s="338"/>
      <c r="DD29" s="288">
        <v>877844</v>
      </c>
      <c r="DE29" s="313"/>
      <c r="DF29" s="313"/>
      <c r="DG29" s="313"/>
      <c r="DH29" s="313"/>
      <c r="DI29" s="313"/>
      <c r="DJ29" s="313"/>
      <c r="DK29" s="332"/>
      <c r="DL29" s="288">
        <v>877844</v>
      </c>
      <c r="DM29" s="313"/>
      <c r="DN29" s="313"/>
      <c r="DO29" s="313"/>
      <c r="DP29" s="313"/>
      <c r="DQ29" s="313"/>
      <c r="DR29" s="313"/>
      <c r="DS29" s="313"/>
      <c r="DT29" s="313"/>
      <c r="DU29" s="313"/>
      <c r="DV29" s="332"/>
      <c r="DW29" s="283">
        <v>10.5</v>
      </c>
      <c r="DX29" s="335"/>
      <c r="DY29" s="335"/>
      <c r="DZ29" s="335"/>
      <c r="EA29" s="335"/>
      <c r="EB29" s="335"/>
      <c r="EC29" s="360"/>
    </row>
    <row r="30" spans="2:133" ht="11.25" customHeight="1">
      <c r="B30" s="261" t="s">
        <v>341</v>
      </c>
      <c r="C30" s="1"/>
      <c r="D30" s="1"/>
      <c r="E30" s="1"/>
      <c r="F30" s="1"/>
      <c r="G30" s="1"/>
      <c r="H30" s="1"/>
      <c r="I30" s="1"/>
      <c r="J30" s="1"/>
      <c r="K30" s="1"/>
      <c r="L30" s="1"/>
      <c r="M30" s="1"/>
      <c r="N30" s="1"/>
      <c r="O30" s="1"/>
      <c r="P30" s="1"/>
      <c r="Q30" s="269"/>
      <c r="R30" s="274">
        <v>2218886</v>
      </c>
      <c r="S30" s="217"/>
      <c r="T30" s="217"/>
      <c r="U30" s="217"/>
      <c r="V30" s="217"/>
      <c r="W30" s="217"/>
      <c r="X30" s="217"/>
      <c r="Y30" s="279"/>
      <c r="Z30" s="282">
        <v>16.100000000000001</v>
      </c>
      <c r="AA30" s="282"/>
      <c r="AB30" s="282"/>
      <c r="AC30" s="282"/>
      <c r="AD30" s="287" t="s">
        <v>195</v>
      </c>
      <c r="AE30" s="287"/>
      <c r="AF30" s="287"/>
      <c r="AG30" s="287"/>
      <c r="AH30" s="287"/>
      <c r="AI30" s="287"/>
      <c r="AJ30" s="287"/>
      <c r="AK30" s="287"/>
      <c r="AL30" s="283" t="s">
        <v>195</v>
      </c>
      <c r="AM30" s="238"/>
      <c r="AN30" s="238"/>
      <c r="AO30" s="296"/>
      <c r="AP30" s="182" t="s">
        <v>314</v>
      </c>
      <c r="AQ30" s="139"/>
      <c r="AR30" s="139"/>
      <c r="AS30" s="139"/>
      <c r="AT30" s="139"/>
      <c r="AU30" s="139"/>
      <c r="AV30" s="139"/>
      <c r="AW30" s="139"/>
      <c r="AX30" s="139"/>
      <c r="AY30" s="139"/>
      <c r="AZ30" s="139"/>
      <c r="BA30" s="139"/>
      <c r="BB30" s="139"/>
      <c r="BC30" s="139"/>
      <c r="BD30" s="139"/>
      <c r="BE30" s="139"/>
      <c r="BF30" s="144"/>
      <c r="BG30" s="182" t="s">
        <v>183</v>
      </c>
      <c r="BH30" s="321"/>
      <c r="BI30" s="321"/>
      <c r="BJ30" s="321"/>
      <c r="BK30" s="321"/>
      <c r="BL30" s="321"/>
      <c r="BM30" s="321"/>
      <c r="BN30" s="321"/>
      <c r="BO30" s="321"/>
      <c r="BP30" s="321"/>
      <c r="BQ30" s="323"/>
      <c r="BR30" s="182" t="s">
        <v>392</v>
      </c>
      <c r="BS30" s="321"/>
      <c r="BT30" s="321"/>
      <c r="BU30" s="321"/>
      <c r="BV30" s="321"/>
      <c r="BW30" s="321"/>
      <c r="BX30" s="321"/>
      <c r="BY30" s="321"/>
      <c r="BZ30" s="321"/>
      <c r="CA30" s="321"/>
      <c r="CB30" s="323"/>
      <c r="CD30" s="134"/>
      <c r="CE30" s="42"/>
      <c r="CF30" s="261" t="s">
        <v>393</v>
      </c>
      <c r="CG30" s="1"/>
      <c r="CH30" s="1"/>
      <c r="CI30" s="1"/>
      <c r="CJ30" s="1"/>
      <c r="CK30" s="1"/>
      <c r="CL30" s="1"/>
      <c r="CM30" s="1"/>
      <c r="CN30" s="1"/>
      <c r="CO30" s="1"/>
      <c r="CP30" s="1"/>
      <c r="CQ30" s="269"/>
      <c r="CR30" s="274">
        <v>843962</v>
      </c>
      <c r="CS30" s="217"/>
      <c r="CT30" s="217"/>
      <c r="CU30" s="217"/>
      <c r="CV30" s="217"/>
      <c r="CW30" s="217"/>
      <c r="CX30" s="217"/>
      <c r="CY30" s="279"/>
      <c r="CZ30" s="283">
        <v>6.4</v>
      </c>
      <c r="DA30" s="335"/>
      <c r="DB30" s="335"/>
      <c r="DC30" s="338"/>
      <c r="DD30" s="288">
        <v>843962</v>
      </c>
      <c r="DE30" s="217"/>
      <c r="DF30" s="217"/>
      <c r="DG30" s="217"/>
      <c r="DH30" s="217"/>
      <c r="DI30" s="217"/>
      <c r="DJ30" s="217"/>
      <c r="DK30" s="279"/>
      <c r="DL30" s="288">
        <v>843962</v>
      </c>
      <c r="DM30" s="217"/>
      <c r="DN30" s="217"/>
      <c r="DO30" s="217"/>
      <c r="DP30" s="217"/>
      <c r="DQ30" s="217"/>
      <c r="DR30" s="217"/>
      <c r="DS30" s="217"/>
      <c r="DT30" s="217"/>
      <c r="DU30" s="217"/>
      <c r="DV30" s="279"/>
      <c r="DW30" s="283">
        <v>10</v>
      </c>
      <c r="DX30" s="335"/>
      <c r="DY30" s="335"/>
      <c r="DZ30" s="335"/>
      <c r="EA30" s="335"/>
      <c r="EB30" s="335"/>
      <c r="EC30" s="360"/>
    </row>
    <row r="31" spans="2:133" ht="11.25" customHeight="1">
      <c r="B31" s="262" t="s">
        <v>54</v>
      </c>
      <c r="C31" s="266"/>
      <c r="D31" s="266"/>
      <c r="E31" s="266"/>
      <c r="F31" s="266"/>
      <c r="G31" s="266"/>
      <c r="H31" s="266"/>
      <c r="I31" s="266"/>
      <c r="J31" s="266"/>
      <c r="K31" s="266"/>
      <c r="L31" s="266"/>
      <c r="M31" s="266"/>
      <c r="N31" s="266"/>
      <c r="O31" s="266"/>
      <c r="P31" s="266"/>
      <c r="Q31" s="270"/>
      <c r="R31" s="274" t="s">
        <v>195</v>
      </c>
      <c r="S31" s="217"/>
      <c r="T31" s="217"/>
      <c r="U31" s="217"/>
      <c r="V31" s="217"/>
      <c r="W31" s="217"/>
      <c r="X31" s="217"/>
      <c r="Y31" s="279"/>
      <c r="Z31" s="282" t="s">
        <v>195</v>
      </c>
      <c r="AA31" s="282"/>
      <c r="AB31" s="282"/>
      <c r="AC31" s="282"/>
      <c r="AD31" s="287" t="s">
        <v>195</v>
      </c>
      <c r="AE31" s="287"/>
      <c r="AF31" s="287"/>
      <c r="AG31" s="287"/>
      <c r="AH31" s="287"/>
      <c r="AI31" s="287"/>
      <c r="AJ31" s="287"/>
      <c r="AK31" s="287"/>
      <c r="AL31" s="283" t="s">
        <v>195</v>
      </c>
      <c r="AM31" s="238"/>
      <c r="AN31" s="238"/>
      <c r="AO31" s="296"/>
      <c r="AP31" s="163" t="s">
        <v>9</v>
      </c>
      <c r="AQ31" s="178"/>
      <c r="AR31" s="178"/>
      <c r="AS31" s="178"/>
      <c r="AT31" s="306" t="s">
        <v>394</v>
      </c>
      <c r="AU31" s="265"/>
      <c r="AV31" s="265"/>
      <c r="AW31" s="265"/>
      <c r="AX31" s="260" t="s">
        <v>271</v>
      </c>
      <c r="AY31" s="265"/>
      <c r="AZ31" s="265"/>
      <c r="BA31" s="265"/>
      <c r="BB31" s="265"/>
      <c r="BC31" s="265"/>
      <c r="BD31" s="265"/>
      <c r="BE31" s="265"/>
      <c r="BF31" s="268"/>
      <c r="BG31" s="318">
        <v>99.6</v>
      </c>
      <c r="BH31" s="322"/>
      <c r="BI31" s="322"/>
      <c r="BJ31" s="322"/>
      <c r="BK31" s="322"/>
      <c r="BL31" s="322"/>
      <c r="BM31" s="293">
        <v>98.9</v>
      </c>
      <c r="BN31" s="322"/>
      <c r="BO31" s="322"/>
      <c r="BP31" s="322"/>
      <c r="BQ31" s="324"/>
      <c r="BR31" s="318">
        <v>99.5</v>
      </c>
      <c r="BS31" s="322"/>
      <c r="BT31" s="322"/>
      <c r="BU31" s="322"/>
      <c r="BV31" s="322"/>
      <c r="BW31" s="322"/>
      <c r="BX31" s="293">
        <v>98.8</v>
      </c>
      <c r="BY31" s="322"/>
      <c r="BZ31" s="322"/>
      <c r="CA31" s="322"/>
      <c r="CB31" s="324"/>
      <c r="CD31" s="134"/>
      <c r="CE31" s="42"/>
      <c r="CF31" s="261" t="s">
        <v>313</v>
      </c>
      <c r="CG31" s="1"/>
      <c r="CH31" s="1"/>
      <c r="CI31" s="1"/>
      <c r="CJ31" s="1"/>
      <c r="CK31" s="1"/>
      <c r="CL31" s="1"/>
      <c r="CM31" s="1"/>
      <c r="CN31" s="1"/>
      <c r="CO31" s="1"/>
      <c r="CP31" s="1"/>
      <c r="CQ31" s="269"/>
      <c r="CR31" s="274">
        <v>33882</v>
      </c>
      <c r="CS31" s="313"/>
      <c r="CT31" s="313"/>
      <c r="CU31" s="313"/>
      <c r="CV31" s="313"/>
      <c r="CW31" s="313"/>
      <c r="CX31" s="313"/>
      <c r="CY31" s="332"/>
      <c r="CZ31" s="283">
        <v>0.3</v>
      </c>
      <c r="DA31" s="335"/>
      <c r="DB31" s="335"/>
      <c r="DC31" s="338"/>
      <c r="DD31" s="288">
        <v>33882</v>
      </c>
      <c r="DE31" s="313"/>
      <c r="DF31" s="313"/>
      <c r="DG31" s="313"/>
      <c r="DH31" s="313"/>
      <c r="DI31" s="313"/>
      <c r="DJ31" s="313"/>
      <c r="DK31" s="332"/>
      <c r="DL31" s="288">
        <v>33882</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395</v>
      </c>
      <c r="C32" s="1"/>
      <c r="D32" s="1"/>
      <c r="E32" s="1"/>
      <c r="F32" s="1"/>
      <c r="G32" s="1"/>
      <c r="H32" s="1"/>
      <c r="I32" s="1"/>
      <c r="J32" s="1"/>
      <c r="K32" s="1"/>
      <c r="L32" s="1"/>
      <c r="M32" s="1"/>
      <c r="N32" s="1"/>
      <c r="O32" s="1"/>
      <c r="P32" s="1"/>
      <c r="Q32" s="269"/>
      <c r="R32" s="274">
        <v>1023211</v>
      </c>
      <c r="S32" s="217"/>
      <c r="T32" s="217"/>
      <c r="U32" s="217"/>
      <c r="V32" s="217"/>
      <c r="W32" s="217"/>
      <c r="X32" s="217"/>
      <c r="Y32" s="279"/>
      <c r="Z32" s="282">
        <v>7.4</v>
      </c>
      <c r="AA32" s="282"/>
      <c r="AB32" s="282"/>
      <c r="AC32" s="282"/>
      <c r="AD32" s="287" t="s">
        <v>195</v>
      </c>
      <c r="AE32" s="287"/>
      <c r="AF32" s="287"/>
      <c r="AG32" s="287"/>
      <c r="AH32" s="287"/>
      <c r="AI32" s="287"/>
      <c r="AJ32" s="287"/>
      <c r="AK32" s="287"/>
      <c r="AL32" s="283" t="s">
        <v>195</v>
      </c>
      <c r="AM32" s="238"/>
      <c r="AN32" s="238"/>
      <c r="AO32" s="296"/>
      <c r="AP32" s="299"/>
      <c r="AQ32" s="29"/>
      <c r="AR32" s="29"/>
      <c r="AS32" s="29"/>
      <c r="AT32" s="307"/>
      <c r="AU32" s="1" t="s">
        <v>246</v>
      </c>
      <c r="AX32" s="261" t="s">
        <v>373</v>
      </c>
      <c r="AY32" s="1"/>
      <c r="AZ32" s="1"/>
      <c r="BA32" s="1"/>
      <c r="BB32" s="1"/>
      <c r="BC32" s="1"/>
      <c r="BD32" s="1"/>
      <c r="BE32" s="1"/>
      <c r="BF32" s="269"/>
      <c r="BG32" s="319">
        <v>99.3</v>
      </c>
      <c r="BH32" s="313"/>
      <c r="BI32" s="313"/>
      <c r="BJ32" s="313"/>
      <c r="BK32" s="313"/>
      <c r="BL32" s="313"/>
      <c r="BM32" s="238">
        <v>98.4</v>
      </c>
      <c r="BN32" s="313"/>
      <c r="BO32" s="313"/>
      <c r="BP32" s="313"/>
      <c r="BQ32" s="316"/>
      <c r="BR32" s="319">
        <v>99.3</v>
      </c>
      <c r="BS32" s="313"/>
      <c r="BT32" s="313"/>
      <c r="BU32" s="313"/>
      <c r="BV32" s="313"/>
      <c r="BW32" s="313"/>
      <c r="BX32" s="238">
        <v>98.4</v>
      </c>
      <c r="BY32" s="313"/>
      <c r="BZ32" s="313"/>
      <c r="CA32" s="313"/>
      <c r="CB32" s="316"/>
      <c r="CD32" s="135"/>
      <c r="CE32" s="142"/>
      <c r="CF32" s="261" t="s">
        <v>397</v>
      </c>
      <c r="CG32" s="1"/>
      <c r="CH32" s="1"/>
      <c r="CI32" s="1"/>
      <c r="CJ32" s="1"/>
      <c r="CK32" s="1"/>
      <c r="CL32" s="1"/>
      <c r="CM32" s="1"/>
      <c r="CN32" s="1"/>
      <c r="CO32" s="1"/>
      <c r="CP32" s="1"/>
      <c r="CQ32" s="269"/>
      <c r="CR32" s="274" t="s">
        <v>195</v>
      </c>
      <c r="CS32" s="217"/>
      <c r="CT32" s="217"/>
      <c r="CU32" s="217"/>
      <c r="CV32" s="217"/>
      <c r="CW32" s="217"/>
      <c r="CX32" s="217"/>
      <c r="CY32" s="279"/>
      <c r="CZ32" s="283" t="s">
        <v>195</v>
      </c>
      <c r="DA32" s="335"/>
      <c r="DB32" s="335"/>
      <c r="DC32" s="338"/>
      <c r="DD32" s="288" t="s">
        <v>195</v>
      </c>
      <c r="DE32" s="217"/>
      <c r="DF32" s="217"/>
      <c r="DG32" s="217"/>
      <c r="DH32" s="217"/>
      <c r="DI32" s="217"/>
      <c r="DJ32" s="217"/>
      <c r="DK32" s="279"/>
      <c r="DL32" s="288" t="s">
        <v>195</v>
      </c>
      <c r="DM32" s="217"/>
      <c r="DN32" s="217"/>
      <c r="DO32" s="217"/>
      <c r="DP32" s="217"/>
      <c r="DQ32" s="217"/>
      <c r="DR32" s="217"/>
      <c r="DS32" s="217"/>
      <c r="DT32" s="217"/>
      <c r="DU32" s="217"/>
      <c r="DV32" s="279"/>
      <c r="DW32" s="283" t="s">
        <v>195</v>
      </c>
      <c r="DX32" s="335"/>
      <c r="DY32" s="335"/>
      <c r="DZ32" s="335"/>
      <c r="EA32" s="335"/>
      <c r="EB32" s="335"/>
      <c r="EC32" s="360"/>
    </row>
    <row r="33" spans="2:133" ht="11.25" customHeight="1">
      <c r="B33" s="261" t="s">
        <v>232</v>
      </c>
      <c r="C33" s="1"/>
      <c r="D33" s="1"/>
      <c r="E33" s="1"/>
      <c r="F33" s="1"/>
      <c r="G33" s="1"/>
      <c r="H33" s="1"/>
      <c r="I33" s="1"/>
      <c r="J33" s="1"/>
      <c r="K33" s="1"/>
      <c r="L33" s="1"/>
      <c r="M33" s="1"/>
      <c r="N33" s="1"/>
      <c r="O33" s="1"/>
      <c r="P33" s="1"/>
      <c r="Q33" s="269"/>
      <c r="R33" s="274">
        <v>6809</v>
      </c>
      <c r="S33" s="217"/>
      <c r="T33" s="217"/>
      <c r="U33" s="217"/>
      <c r="V33" s="217"/>
      <c r="W33" s="217"/>
      <c r="X33" s="217"/>
      <c r="Y33" s="279"/>
      <c r="Z33" s="282">
        <v>0</v>
      </c>
      <c r="AA33" s="282"/>
      <c r="AB33" s="282"/>
      <c r="AC33" s="282"/>
      <c r="AD33" s="287">
        <v>2381</v>
      </c>
      <c r="AE33" s="287"/>
      <c r="AF33" s="287"/>
      <c r="AG33" s="287"/>
      <c r="AH33" s="287"/>
      <c r="AI33" s="287"/>
      <c r="AJ33" s="287"/>
      <c r="AK33" s="287"/>
      <c r="AL33" s="283">
        <v>0</v>
      </c>
      <c r="AM33" s="238"/>
      <c r="AN33" s="238"/>
      <c r="AO33" s="296"/>
      <c r="AP33" s="177"/>
      <c r="AQ33" s="179"/>
      <c r="AR33" s="179"/>
      <c r="AS33" s="179"/>
      <c r="AT33" s="308"/>
      <c r="AU33" s="267"/>
      <c r="AV33" s="267"/>
      <c r="AW33" s="267"/>
      <c r="AX33" s="263" t="s">
        <v>156</v>
      </c>
      <c r="AY33" s="267"/>
      <c r="AZ33" s="267"/>
      <c r="BA33" s="267"/>
      <c r="BB33" s="267"/>
      <c r="BC33" s="267"/>
      <c r="BD33" s="267"/>
      <c r="BE33" s="267"/>
      <c r="BF33" s="271"/>
      <c r="BG33" s="320">
        <v>99.8</v>
      </c>
      <c r="BH33" s="312"/>
      <c r="BI33" s="312"/>
      <c r="BJ33" s="312"/>
      <c r="BK33" s="312"/>
      <c r="BL33" s="312"/>
      <c r="BM33" s="294">
        <v>99.4</v>
      </c>
      <c r="BN33" s="312"/>
      <c r="BO33" s="312"/>
      <c r="BP33" s="312"/>
      <c r="BQ33" s="317"/>
      <c r="BR33" s="320">
        <v>99.6</v>
      </c>
      <c r="BS33" s="312"/>
      <c r="BT33" s="312"/>
      <c r="BU33" s="312"/>
      <c r="BV33" s="312"/>
      <c r="BW33" s="312"/>
      <c r="BX33" s="294">
        <v>99.1</v>
      </c>
      <c r="BY33" s="312"/>
      <c r="BZ33" s="312"/>
      <c r="CA33" s="312"/>
      <c r="CB33" s="317"/>
      <c r="CD33" s="261" t="s">
        <v>398</v>
      </c>
      <c r="CE33" s="1"/>
      <c r="CF33" s="1"/>
      <c r="CG33" s="1"/>
      <c r="CH33" s="1"/>
      <c r="CI33" s="1"/>
      <c r="CJ33" s="1"/>
      <c r="CK33" s="1"/>
      <c r="CL33" s="1"/>
      <c r="CM33" s="1"/>
      <c r="CN33" s="1"/>
      <c r="CO33" s="1"/>
      <c r="CP33" s="1"/>
      <c r="CQ33" s="269"/>
      <c r="CR33" s="274">
        <v>5684725</v>
      </c>
      <c r="CS33" s="313"/>
      <c r="CT33" s="313"/>
      <c r="CU33" s="313"/>
      <c r="CV33" s="313"/>
      <c r="CW33" s="313"/>
      <c r="CX33" s="313"/>
      <c r="CY33" s="332"/>
      <c r="CZ33" s="283">
        <v>43.4</v>
      </c>
      <c r="DA33" s="335"/>
      <c r="DB33" s="335"/>
      <c r="DC33" s="338"/>
      <c r="DD33" s="288">
        <v>4711420</v>
      </c>
      <c r="DE33" s="313"/>
      <c r="DF33" s="313"/>
      <c r="DG33" s="313"/>
      <c r="DH33" s="313"/>
      <c r="DI33" s="313"/>
      <c r="DJ33" s="313"/>
      <c r="DK33" s="332"/>
      <c r="DL33" s="288">
        <v>4136162</v>
      </c>
      <c r="DM33" s="313"/>
      <c r="DN33" s="313"/>
      <c r="DO33" s="313"/>
      <c r="DP33" s="313"/>
      <c r="DQ33" s="313"/>
      <c r="DR33" s="313"/>
      <c r="DS33" s="313"/>
      <c r="DT33" s="313"/>
      <c r="DU33" s="313"/>
      <c r="DV33" s="332"/>
      <c r="DW33" s="283">
        <v>49.2</v>
      </c>
      <c r="DX33" s="335"/>
      <c r="DY33" s="335"/>
      <c r="DZ33" s="335"/>
      <c r="EA33" s="335"/>
      <c r="EB33" s="335"/>
      <c r="EC33" s="360"/>
    </row>
    <row r="34" spans="2:133" ht="11.25" customHeight="1">
      <c r="B34" s="261" t="s">
        <v>143</v>
      </c>
      <c r="C34" s="1"/>
      <c r="D34" s="1"/>
      <c r="E34" s="1"/>
      <c r="F34" s="1"/>
      <c r="G34" s="1"/>
      <c r="H34" s="1"/>
      <c r="I34" s="1"/>
      <c r="J34" s="1"/>
      <c r="K34" s="1"/>
      <c r="L34" s="1"/>
      <c r="M34" s="1"/>
      <c r="N34" s="1"/>
      <c r="O34" s="1"/>
      <c r="P34" s="1"/>
      <c r="Q34" s="269"/>
      <c r="R34" s="274">
        <v>151768</v>
      </c>
      <c r="S34" s="217"/>
      <c r="T34" s="217"/>
      <c r="U34" s="217"/>
      <c r="V34" s="217"/>
      <c r="W34" s="217"/>
      <c r="X34" s="217"/>
      <c r="Y34" s="279"/>
      <c r="Z34" s="282">
        <v>1.1000000000000001</v>
      </c>
      <c r="AA34" s="282"/>
      <c r="AB34" s="282"/>
      <c r="AC34" s="282"/>
      <c r="AD34" s="287" t="s">
        <v>195</v>
      </c>
      <c r="AE34" s="287"/>
      <c r="AF34" s="287"/>
      <c r="AG34" s="287"/>
      <c r="AH34" s="287"/>
      <c r="AI34" s="287"/>
      <c r="AJ34" s="287"/>
      <c r="AK34" s="287"/>
      <c r="AL34" s="283" t="s">
        <v>195</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401</v>
      </c>
      <c r="CE34" s="1"/>
      <c r="CF34" s="1"/>
      <c r="CG34" s="1"/>
      <c r="CH34" s="1"/>
      <c r="CI34" s="1"/>
      <c r="CJ34" s="1"/>
      <c r="CK34" s="1"/>
      <c r="CL34" s="1"/>
      <c r="CM34" s="1"/>
      <c r="CN34" s="1"/>
      <c r="CO34" s="1"/>
      <c r="CP34" s="1"/>
      <c r="CQ34" s="269"/>
      <c r="CR34" s="274">
        <v>2674130</v>
      </c>
      <c r="CS34" s="217"/>
      <c r="CT34" s="217"/>
      <c r="CU34" s="217"/>
      <c r="CV34" s="217"/>
      <c r="CW34" s="217"/>
      <c r="CX34" s="217"/>
      <c r="CY34" s="279"/>
      <c r="CZ34" s="283">
        <v>20.399999999999999</v>
      </c>
      <c r="DA34" s="335"/>
      <c r="DB34" s="335"/>
      <c r="DC34" s="338"/>
      <c r="DD34" s="288">
        <v>2183417</v>
      </c>
      <c r="DE34" s="217"/>
      <c r="DF34" s="217"/>
      <c r="DG34" s="217"/>
      <c r="DH34" s="217"/>
      <c r="DI34" s="217"/>
      <c r="DJ34" s="217"/>
      <c r="DK34" s="279"/>
      <c r="DL34" s="288">
        <v>2113984</v>
      </c>
      <c r="DM34" s="217"/>
      <c r="DN34" s="217"/>
      <c r="DO34" s="217"/>
      <c r="DP34" s="217"/>
      <c r="DQ34" s="217"/>
      <c r="DR34" s="217"/>
      <c r="DS34" s="217"/>
      <c r="DT34" s="217"/>
      <c r="DU34" s="217"/>
      <c r="DV34" s="279"/>
      <c r="DW34" s="283">
        <v>25.2</v>
      </c>
      <c r="DX34" s="335"/>
      <c r="DY34" s="335"/>
      <c r="DZ34" s="335"/>
      <c r="EA34" s="335"/>
      <c r="EB34" s="335"/>
      <c r="EC34" s="360"/>
    </row>
    <row r="35" spans="2:133" ht="11.25" customHeight="1">
      <c r="B35" s="261" t="s">
        <v>403</v>
      </c>
      <c r="C35" s="1"/>
      <c r="D35" s="1"/>
      <c r="E35" s="1"/>
      <c r="F35" s="1"/>
      <c r="G35" s="1"/>
      <c r="H35" s="1"/>
      <c r="I35" s="1"/>
      <c r="J35" s="1"/>
      <c r="K35" s="1"/>
      <c r="L35" s="1"/>
      <c r="M35" s="1"/>
      <c r="N35" s="1"/>
      <c r="O35" s="1"/>
      <c r="P35" s="1"/>
      <c r="Q35" s="269"/>
      <c r="R35" s="274">
        <v>504139</v>
      </c>
      <c r="S35" s="217"/>
      <c r="T35" s="217"/>
      <c r="U35" s="217"/>
      <c r="V35" s="217"/>
      <c r="W35" s="217"/>
      <c r="X35" s="217"/>
      <c r="Y35" s="279"/>
      <c r="Z35" s="282">
        <v>3.7</v>
      </c>
      <c r="AA35" s="282"/>
      <c r="AB35" s="282"/>
      <c r="AC35" s="282"/>
      <c r="AD35" s="287" t="s">
        <v>195</v>
      </c>
      <c r="AE35" s="287"/>
      <c r="AF35" s="287"/>
      <c r="AG35" s="287"/>
      <c r="AH35" s="287"/>
      <c r="AI35" s="287"/>
      <c r="AJ35" s="287"/>
      <c r="AK35" s="287"/>
      <c r="AL35" s="283" t="s">
        <v>195</v>
      </c>
      <c r="AM35" s="238"/>
      <c r="AN35" s="238"/>
      <c r="AO35" s="296"/>
      <c r="AP35" s="95"/>
      <c r="AQ35" s="182" t="s">
        <v>404</v>
      </c>
      <c r="AR35" s="139"/>
      <c r="AS35" s="139"/>
      <c r="AT35" s="139"/>
      <c r="AU35" s="139"/>
      <c r="AV35" s="139"/>
      <c r="AW35" s="139"/>
      <c r="AX35" s="139"/>
      <c r="AY35" s="139"/>
      <c r="AZ35" s="139"/>
      <c r="BA35" s="139"/>
      <c r="BB35" s="139"/>
      <c r="BC35" s="139"/>
      <c r="BD35" s="139"/>
      <c r="BE35" s="139"/>
      <c r="BF35" s="144"/>
      <c r="BG35" s="182" t="s">
        <v>203</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405</v>
      </c>
      <c r="CE35" s="1"/>
      <c r="CF35" s="1"/>
      <c r="CG35" s="1"/>
      <c r="CH35" s="1"/>
      <c r="CI35" s="1"/>
      <c r="CJ35" s="1"/>
      <c r="CK35" s="1"/>
      <c r="CL35" s="1"/>
      <c r="CM35" s="1"/>
      <c r="CN35" s="1"/>
      <c r="CO35" s="1"/>
      <c r="CP35" s="1"/>
      <c r="CQ35" s="269"/>
      <c r="CR35" s="274">
        <v>151429</v>
      </c>
      <c r="CS35" s="313"/>
      <c r="CT35" s="313"/>
      <c r="CU35" s="313"/>
      <c r="CV35" s="313"/>
      <c r="CW35" s="313"/>
      <c r="CX35" s="313"/>
      <c r="CY35" s="332"/>
      <c r="CZ35" s="283">
        <v>1.2</v>
      </c>
      <c r="DA35" s="335"/>
      <c r="DB35" s="335"/>
      <c r="DC35" s="338"/>
      <c r="DD35" s="288">
        <v>79008</v>
      </c>
      <c r="DE35" s="313"/>
      <c r="DF35" s="313"/>
      <c r="DG35" s="313"/>
      <c r="DH35" s="313"/>
      <c r="DI35" s="313"/>
      <c r="DJ35" s="313"/>
      <c r="DK35" s="332"/>
      <c r="DL35" s="288">
        <v>79008</v>
      </c>
      <c r="DM35" s="313"/>
      <c r="DN35" s="313"/>
      <c r="DO35" s="313"/>
      <c r="DP35" s="313"/>
      <c r="DQ35" s="313"/>
      <c r="DR35" s="313"/>
      <c r="DS35" s="313"/>
      <c r="DT35" s="313"/>
      <c r="DU35" s="313"/>
      <c r="DV35" s="332"/>
      <c r="DW35" s="283">
        <v>0.9</v>
      </c>
      <c r="DX35" s="335"/>
      <c r="DY35" s="335"/>
      <c r="DZ35" s="335"/>
      <c r="EA35" s="335"/>
      <c r="EB35" s="335"/>
      <c r="EC35" s="360"/>
    </row>
    <row r="36" spans="2:133" ht="11.25" customHeight="1">
      <c r="B36" s="261" t="s">
        <v>374</v>
      </c>
      <c r="C36" s="1"/>
      <c r="D36" s="1"/>
      <c r="E36" s="1"/>
      <c r="F36" s="1"/>
      <c r="G36" s="1"/>
      <c r="H36" s="1"/>
      <c r="I36" s="1"/>
      <c r="J36" s="1"/>
      <c r="K36" s="1"/>
      <c r="L36" s="1"/>
      <c r="M36" s="1"/>
      <c r="N36" s="1"/>
      <c r="O36" s="1"/>
      <c r="P36" s="1"/>
      <c r="Q36" s="269"/>
      <c r="R36" s="274">
        <v>366826</v>
      </c>
      <c r="S36" s="217"/>
      <c r="T36" s="217"/>
      <c r="U36" s="217"/>
      <c r="V36" s="217"/>
      <c r="W36" s="217"/>
      <c r="X36" s="217"/>
      <c r="Y36" s="279"/>
      <c r="Z36" s="282">
        <v>2.7</v>
      </c>
      <c r="AA36" s="282"/>
      <c r="AB36" s="282"/>
      <c r="AC36" s="282"/>
      <c r="AD36" s="287" t="s">
        <v>195</v>
      </c>
      <c r="AE36" s="287"/>
      <c r="AF36" s="287"/>
      <c r="AG36" s="287"/>
      <c r="AH36" s="287"/>
      <c r="AI36" s="287"/>
      <c r="AJ36" s="287"/>
      <c r="AK36" s="287"/>
      <c r="AL36" s="283" t="s">
        <v>195</v>
      </c>
      <c r="AM36" s="238"/>
      <c r="AN36" s="238"/>
      <c r="AO36" s="296"/>
      <c r="AP36" s="95"/>
      <c r="AQ36" s="301" t="s">
        <v>390</v>
      </c>
      <c r="AR36" s="304"/>
      <c r="AS36" s="304"/>
      <c r="AT36" s="304"/>
      <c r="AU36" s="304"/>
      <c r="AV36" s="304"/>
      <c r="AW36" s="304"/>
      <c r="AX36" s="304"/>
      <c r="AY36" s="309"/>
      <c r="AZ36" s="273">
        <v>1536256</v>
      </c>
      <c r="BA36" s="276"/>
      <c r="BB36" s="276"/>
      <c r="BC36" s="276"/>
      <c r="BD36" s="276"/>
      <c r="BE36" s="276"/>
      <c r="BF36" s="315"/>
      <c r="BG36" s="260" t="s">
        <v>408</v>
      </c>
      <c r="BH36" s="265"/>
      <c r="BI36" s="265"/>
      <c r="BJ36" s="265"/>
      <c r="BK36" s="265"/>
      <c r="BL36" s="265"/>
      <c r="BM36" s="265"/>
      <c r="BN36" s="265"/>
      <c r="BO36" s="265"/>
      <c r="BP36" s="265"/>
      <c r="BQ36" s="265"/>
      <c r="BR36" s="265"/>
      <c r="BS36" s="265"/>
      <c r="BT36" s="265"/>
      <c r="BU36" s="268"/>
      <c r="BV36" s="273">
        <v>61497</v>
      </c>
      <c r="BW36" s="276"/>
      <c r="BX36" s="276"/>
      <c r="BY36" s="276"/>
      <c r="BZ36" s="276"/>
      <c r="CA36" s="276"/>
      <c r="CB36" s="315"/>
      <c r="CD36" s="261" t="s">
        <v>30</v>
      </c>
      <c r="CE36" s="1"/>
      <c r="CF36" s="1"/>
      <c r="CG36" s="1"/>
      <c r="CH36" s="1"/>
      <c r="CI36" s="1"/>
      <c r="CJ36" s="1"/>
      <c r="CK36" s="1"/>
      <c r="CL36" s="1"/>
      <c r="CM36" s="1"/>
      <c r="CN36" s="1"/>
      <c r="CO36" s="1"/>
      <c r="CP36" s="1"/>
      <c r="CQ36" s="269"/>
      <c r="CR36" s="274">
        <v>1616081</v>
      </c>
      <c r="CS36" s="217"/>
      <c r="CT36" s="217"/>
      <c r="CU36" s="217"/>
      <c r="CV36" s="217"/>
      <c r="CW36" s="217"/>
      <c r="CX36" s="217"/>
      <c r="CY36" s="279"/>
      <c r="CZ36" s="283">
        <v>12.3</v>
      </c>
      <c r="DA36" s="335"/>
      <c r="DB36" s="335"/>
      <c r="DC36" s="338"/>
      <c r="DD36" s="288">
        <v>1441624</v>
      </c>
      <c r="DE36" s="217"/>
      <c r="DF36" s="217"/>
      <c r="DG36" s="217"/>
      <c r="DH36" s="217"/>
      <c r="DI36" s="217"/>
      <c r="DJ36" s="217"/>
      <c r="DK36" s="279"/>
      <c r="DL36" s="288">
        <v>1113740</v>
      </c>
      <c r="DM36" s="217"/>
      <c r="DN36" s="217"/>
      <c r="DO36" s="217"/>
      <c r="DP36" s="217"/>
      <c r="DQ36" s="217"/>
      <c r="DR36" s="217"/>
      <c r="DS36" s="217"/>
      <c r="DT36" s="217"/>
      <c r="DU36" s="217"/>
      <c r="DV36" s="279"/>
      <c r="DW36" s="283">
        <v>13.3</v>
      </c>
      <c r="DX36" s="335"/>
      <c r="DY36" s="335"/>
      <c r="DZ36" s="335"/>
      <c r="EA36" s="335"/>
      <c r="EB36" s="335"/>
      <c r="EC36" s="360"/>
    </row>
    <row r="37" spans="2:133" ht="11.25" customHeight="1">
      <c r="B37" s="261" t="s">
        <v>399</v>
      </c>
      <c r="C37" s="1"/>
      <c r="D37" s="1"/>
      <c r="E37" s="1"/>
      <c r="F37" s="1"/>
      <c r="G37" s="1"/>
      <c r="H37" s="1"/>
      <c r="I37" s="1"/>
      <c r="J37" s="1"/>
      <c r="K37" s="1"/>
      <c r="L37" s="1"/>
      <c r="M37" s="1"/>
      <c r="N37" s="1"/>
      <c r="O37" s="1"/>
      <c r="P37" s="1"/>
      <c r="Q37" s="269"/>
      <c r="R37" s="274">
        <v>404736</v>
      </c>
      <c r="S37" s="217"/>
      <c r="T37" s="217"/>
      <c r="U37" s="217"/>
      <c r="V37" s="217"/>
      <c r="W37" s="217"/>
      <c r="X37" s="217"/>
      <c r="Y37" s="279"/>
      <c r="Z37" s="282">
        <v>2.9</v>
      </c>
      <c r="AA37" s="282"/>
      <c r="AB37" s="282"/>
      <c r="AC37" s="282"/>
      <c r="AD37" s="287">
        <v>1057</v>
      </c>
      <c r="AE37" s="287"/>
      <c r="AF37" s="287"/>
      <c r="AG37" s="287"/>
      <c r="AH37" s="287"/>
      <c r="AI37" s="287"/>
      <c r="AJ37" s="287"/>
      <c r="AK37" s="287"/>
      <c r="AL37" s="283">
        <v>0</v>
      </c>
      <c r="AM37" s="238"/>
      <c r="AN37" s="238"/>
      <c r="AO37" s="296"/>
      <c r="AQ37" s="302" t="s">
        <v>409</v>
      </c>
      <c r="AR37" s="111"/>
      <c r="AS37" s="111"/>
      <c r="AT37" s="111"/>
      <c r="AU37" s="111"/>
      <c r="AV37" s="111"/>
      <c r="AW37" s="111"/>
      <c r="AX37" s="111"/>
      <c r="AY37" s="310"/>
      <c r="AZ37" s="274">
        <v>369000</v>
      </c>
      <c r="BA37" s="217"/>
      <c r="BB37" s="217"/>
      <c r="BC37" s="217"/>
      <c r="BD37" s="313"/>
      <c r="BE37" s="313"/>
      <c r="BF37" s="316"/>
      <c r="BG37" s="261" t="s">
        <v>411</v>
      </c>
      <c r="BH37" s="1"/>
      <c r="BI37" s="1"/>
      <c r="BJ37" s="1"/>
      <c r="BK37" s="1"/>
      <c r="BL37" s="1"/>
      <c r="BM37" s="1"/>
      <c r="BN37" s="1"/>
      <c r="BO37" s="1"/>
      <c r="BP37" s="1"/>
      <c r="BQ37" s="1"/>
      <c r="BR37" s="1"/>
      <c r="BS37" s="1"/>
      <c r="BT37" s="1"/>
      <c r="BU37" s="269"/>
      <c r="BV37" s="274">
        <v>41582</v>
      </c>
      <c r="BW37" s="217"/>
      <c r="BX37" s="217"/>
      <c r="BY37" s="217"/>
      <c r="BZ37" s="217"/>
      <c r="CA37" s="217"/>
      <c r="CB37" s="326"/>
      <c r="CD37" s="261" t="s">
        <v>155</v>
      </c>
      <c r="CE37" s="1"/>
      <c r="CF37" s="1"/>
      <c r="CG37" s="1"/>
      <c r="CH37" s="1"/>
      <c r="CI37" s="1"/>
      <c r="CJ37" s="1"/>
      <c r="CK37" s="1"/>
      <c r="CL37" s="1"/>
      <c r="CM37" s="1"/>
      <c r="CN37" s="1"/>
      <c r="CO37" s="1"/>
      <c r="CP37" s="1"/>
      <c r="CQ37" s="269"/>
      <c r="CR37" s="274">
        <v>5599</v>
      </c>
      <c r="CS37" s="313"/>
      <c r="CT37" s="313"/>
      <c r="CU37" s="313"/>
      <c r="CV37" s="313"/>
      <c r="CW37" s="313"/>
      <c r="CX37" s="313"/>
      <c r="CY37" s="332"/>
      <c r="CZ37" s="283">
        <v>0</v>
      </c>
      <c r="DA37" s="335"/>
      <c r="DB37" s="335"/>
      <c r="DC37" s="338"/>
      <c r="DD37" s="288">
        <v>5599</v>
      </c>
      <c r="DE37" s="313"/>
      <c r="DF37" s="313"/>
      <c r="DG37" s="313"/>
      <c r="DH37" s="313"/>
      <c r="DI37" s="313"/>
      <c r="DJ37" s="313"/>
      <c r="DK37" s="332"/>
      <c r="DL37" s="288">
        <v>5599</v>
      </c>
      <c r="DM37" s="313"/>
      <c r="DN37" s="313"/>
      <c r="DO37" s="313"/>
      <c r="DP37" s="313"/>
      <c r="DQ37" s="313"/>
      <c r="DR37" s="313"/>
      <c r="DS37" s="313"/>
      <c r="DT37" s="313"/>
      <c r="DU37" s="313"/>
      <c r="DV37" s="332"/>
      <c r="DW37" s="283">
        <v>0.1</v>
      </c>
      <c r="DX37" s="335"/>
      <c r="DY37" s="335"/>
      <c r="DZ37" s="335"/>
      <c r="EA37" s="335"/>
      <c r="EB37" s="335"/>
      <c r="EC37" s="360"/>
    </row>
    <row r="38" spans="2:133" ht="11.25" customHeight="1">
      <c r="B38" s="261" t="s">
        <v>412</v>
      </c>
      <c r="C38" s="1"/>
      <c r="D38" s="1"/>
      <c r="E38" s="1"/>
      <c r="F38" s="1"/>
      <c r="G38" s="1"/>
      <c r="H38" s="1"/>
      <c r="I38" s="1"/>
      <c r="J38" s="1"/>
      <c r="K38" s="1"/>
      <c r="L38" s="1"/>
      <c r="M38" s="1"/>
      <c r="N38" s="1"/>
      <c r="O38" s="1"/>
      <c r="P38" s="1"/>
      <c r="Q38" s="269"/>
      <c r="R38" s="274">
        <v>302274</v>
      </c>
      <c r="S38" s="217"/>
      <c r="T38" s="217"/>
      <c r="U38" s="217"/>
      <c r="V38" s="217"/>
      <c r="W38" s="217"/>
      <c r="X38" s="217"/>
      <c r="Y38" s="279"/>
      <c r="Z38" s="282">
        <v>2.2000000000000002</v>
      </c>
      <c r="AA38" s="282"/>
      <c r="AB38" s="282"/>
      <c r="AC38" s="282"/>
      <c r="AD38" s="287" t="s">
        <v>195</v>
      </c>
      <c r="AE38" s="287"/>
      <c r="AF38" s="287"/>
      <c r="AG38" s="287"/>
      <c r="AH38" s="287"/>
      <c r="AI38" s="287"/>
      <c r="AJ38" s="287"/>
      <c r="AK38" s="287"/>
      <c r="AL38" s="283" t="s">
        <v>195</v>
      </c>
      <c r="AM38" s="238"/>
      <c r="AN38" s="238"/>
      <c r="AO38" s="296"/>
      <c r="AQ38" s="302" t="s">
        <v>224</v>
      </c>
      <c r="AR38" s="111"/>
      <c r="AS38" s="111"/>
      <c r="AT38" s="111"/>
      <c r="AU38" s="111"/>
      <c r="AV38" s="111"/>
      <c r="AW38" s="111"/>
      <c r="AX38" s="111"/>
      <c r="AY38" s="310"/>
      <c r="AZ38" s="274">
        <v>79397</v>
      </c>
      <c r="BA38" s="217"/>
      <c r="BB38" s="217"/>
      <c r="BC38" s="217"/>
      <c r="BD38" s="313"/>
      <c r="BE38" s="313"/>
      <c r="BF38" s="316"/>
      <c r="BG38" s="261" t="s">
        <v>413</v>
      </c>
      <c r="BH38" s="1"/>
      <c r="BI38" s="1"/>
      <c r="BJ38" s="1"/>
      <c r="BK38" s="1"/>
      <c r="BL38" s="1"/>
      <c r="BM38" s="1"/>
      <c r="BN38" s="1"/>
      <c r="BO38" s="1"/>
      <c r="BP38" s="1"/>
      <c r="BQ38" s="1"/>
      <c r="BR38" s="1"/>
      <c r="BS38" s="1"/>
      <c r="BT38" s="1"/>
      <c r="BU38" s="269"/>
      <c r="BV38" s="274">
        <v>4324</v>
      </c>
      <c r="BW38" s="217"/>
      <c r="BX38" s="217"/>
      <c r="BY38" s="217"/>
      <c r="BZ38" s="217"/>
      <c r="CA38" s="217"/>
      <c r="CB38" s="326"/>
      <c r="CD38" s="261" t="s">
        <v>414</v>
      </c>
      <c r="CE38" s="1"/>
      <c r="CF38" s="1"/>
      <c r="CG38" s="1"/>
      <c r="CH38" s="1"/>
      <c r="CI38" s="1"/>
      <c r="CJ38" s="1"/>
      <c r="CK38" s="1"/>
      <c r="CL38" s="1"/>
      <c r="CM38" s="1"/>
      <c r="CN38" s="1"/>
      <c r="CO38" s="1"/>
      <c r="CP38" s="1"/>
      <c r="CQ38" s="269"/>
      <c r="CR38" s="274">
        <v>1087859</v>
      </c>
      <c r="CS38" s="217"/>
      <c r="CT38" s="217"/>
      <c r="CU38" s="217"/>
      <c r="CV38" s="217"/>
      <c r="CW38" s="217"/>
      <c r="CX38" s="217"/>
      <c r="CY38" s="279"/>
      <c r="CZ38" s="283">
        <v>8.3000000000000007</v>
      </c>
      <c r="DA38" s="335"/>
      <c r="DB38" s="335"/>
      <c r="DC38" s="338"/>
      <c r="DD38" s="288">
        <v>865281</v>
      </c>
      <c r="DE38" s="217"/>
      <c r="DF38" s="217"/>
      <c r="DG38" s="217"/>
      <c r="DH38" s="217"/>
      <c r="DI38" s="217"/>
      <c r="DJ38" s="217"/>
      <c r="DK38" s="279"/>
      <c r="DL38" s="288">
        <v>829430</v>
      </c>
      <c r="DM38" s="217"/>
      <c r="DN38" s="217"/>
      <c r="DO38" s="217"/>
      <c r="DP38" s="217"/>
      <c r="DQ38" s="217"/>
      <c r="DR38" s="217"/>
      <c r="DS38" s="217"/>
      <c r="DT38" s="217"/>
      <c r="DU38" s="217"/>
      <c r="DV38" s="279"/>
      <c r="DW38" s="283">
        <v>9.9</v>
      </c>
      <c r="DX38" s="335"/>
      <c r="DY38" s="335"/>
      <c r="DZ38" s="335"/>
      <c r="EA38" s="335"/>
      <c r="EB38" s="335"/>
      <c r="EC38" s="360"/>
    </row>
    <row r="39" spans="2:133" ht="11.25" customHeight="1">
      <c r="B39" s="261" t="s">
        <v>415</v>
      </c>
      <c r="C39" s="1"/>
      <c r="D39" s="1"/>
      <c r="E39" s="1"/>
      <c r="F39" s="1"/>
      <c r="G39" s="1"/>
      <c r="H39" s="1"/>
      <c r="I39" s="1"/>
      <c r="J39" s="1"/>
      <c r="K39" s="1"/>
      <c r="L39" s="1"/>
      <c r="M39" s="1"/>
      <c r="N39" s="1"/>
      <c r="O39" s="1"/>
      <c r="P39" s="1"/>
      <c r="Q39" s="269"/>
      <c r="R39" s="274" t="s">
        <v>195</v>
      </c>
      <c r="S39" s="217"/>
      <c r="T39" s="217"/>
      <c r="U39" s="217"/>
      <c r="V39" s="217"/>
      <c r="W39" s="217"/>
      <c r="X39" s="217"/>
      <c r="Y39" s="279"/>
      <c r="Z39" s="282" t="s">
        <v>195</v>
      </c>
      <c r="AA39" s="282"/>
      <c r="AB39" s="282"/>
      <c r="AC39" s="282"/>
      <c r="AD39" s="287" t="s">
        <v>195</v>
      </c>
      <c r="AE39" s="287"/>
      <c r="AF39" s="287"/>
      <c r="AG39" s="287"/>
      <c r="AH39" s="287"/>
      <c r="AI39" s="287"/>
      <c r="AJ39" s="287"/>
      <c r="AK39" s="287"/>
      <c r="AL39" s="283" t="s">
        <v>195</v>
      </c>
      <c r="AM39" s="238"/>
      <c r="AN39" s="238"/>
      <c r="AO39" s="296"/>
      <c r="AQ39" s="302" t="s">
        <v>416</v>
      </c>
      <c r="AR39" s="111"/>
      <c r="AS39" s="111"/>
      <c r="AT39" s="111"/>
      <c r="AU39" s="111"/>
      <c r="AV39" s="111"/>
      <c r="AW39" s="111"/>
      <c r="AX39" s="111"/>
      <c r="AY39" s="310"/>
      <c r="AZ39" s="274" t="s">
        <v>195</v>
      </c>
      <c r="BA39" s="217"/>
      <c r="BB39" s="217"/>
      <c r="BC39" s="217"/>
      <c r="BD39" s="313"/>
      <c r="BE39" s="313"/>
      <c r="BF39" s="316"/>
      <c r="BG39" s="261" t="s">
        <v>336</v>
      </c>
      <c r="BH39" s="1"/>
      <c r="BI39" s="1"/>
      <c r="BJ39" s="1"/>
      <c r="BK39" s="1"/>
      <c r="BL39" s="1"/>
      <c r="BM39" s="1"/>
      <c r="BN39" s="1"/>
      <c r="BO39" s="1"/>
      <c r="BP39" s="1"/>
      <c r="BQ39" s="1"/>
      <c r="BR39" s="1"/>
      <c r="BS39" s="1"/>
      <c r="BT39" s="1"/>
      <c r="BU39" s="269"/>
      <c r="BV39" s="274">
        <v>6524</v>
      </c>
      <c r="BW39" s="217"/>
      <c r="BX39" s="217"/>
      <c r="BY39" s="217"/>
      <c r="BZ39" s="217"/>
      <c r="CA39" s="217"/>
      <c r="CB39" s="326"/>
      <c r="CD39" s="261" t="s">
        <v>420</v>
      </c>
      <c r="CE39" s="1"/>
      <c r="CF39" s="1"/>
      <c r="CG39" s="1"/>
      <c r="CH39" s="1"/>
      <c r="CI39" s="1"/>
      <c r="CJ39" s="1"/>
      <c r="CK39" s="1"/>
      <c r="CL39" s="1"/>
      <c r="CM39" s="1"/>
      <c r="CN39" s="1"/>
      <c r="CO39" s="1"/>
      <c r="CP39" s="1"/>
      <c r="CQ39" s="269"/>
      <c r="CR39" s="274">
        <v>155226</v>
      </c>
      <c r="CS39" s="313"/>
      <c r="CT39" s="313"/>
      <c r="CU39" s="313"/>
      <c r="CV39" s="313"/>
      <c r="CW39" s="313"/>
      <c r="CX39" s="313"/>
      <c r="CY39" s="332"/>
      <c r="CZ39" s="283">
        <v>1.2</v>
      </c>
      <c r="DA39" s="335"/>
      <c r="DB39" s="335"/>
      <c r="DC39" s="338"/>
      <c r="DD39" s="288">
        <v>142090</v>
      </c>
      <c r="DE39" s="313"/>
      <c r="DF39" s="313"/>
      <c r="DG39" s="313"/>
      <c r="DH39" s="313"/>
      <c r="DI39" s="313"/>
      <c r="DJ39" s="313"/>
      <c r="DK39" s="332"/>
      <c r="DL39" s="288" t="s">
        <v>195</v>
      </c>
      <c r="DM39" s="313"/>
      <c r="DN39" s="313"/>
      <c r="DO39" s="313"/>
      <c r="DP39" s="313"/>
      <c r="DQ39" s="313"/>
      <c r="DR39" s="313"/>
      <c r="DS39" s="313"/>
      <c r="DT39" s="313"/>
      <c r="DU39" s="313"/>
      <c r="DV39" s="332"/>
      <c r="DW39" s="283" t="s">
        <v>195</v>
      </c>
      <c r="DX39" s="335"/>
      <c r="DY39" s="335"/>
      <c r="DZ39" s="335"/>
      <c r="EA39" s="335"/>
      <c r="EB39" s="335"/>
      <c r="EC39" s="360"/>
    </row>
    <row r="40" spans="2:133" ht="11.25" customHeight="1">
      <c r="B40" s="261" t="s">
        <v>421</v>
      </c>
      <c r="C40" s="1"/>
      <c r="D40" s="1"/>
      <c r="E40" s="1"/>
      <c r="F40" s="1"/>
      <c r="G40" s="1"/>
      <c r="H40" s="1"/>
      <c r="I40" s="1"/>
      <c r="J40" s="1"/>
      <c r="K40" s="1"/>
      <c r="L40" s="1"/>
      <c r="M40" s="1"/>
      <c r="N40" s="1"/>
      <c r="O40" s="1"/>
      <c r="P40" s="1"/>
      <c r="Q40" s="269"/>
      <c r="R40" s="274">
        <v>43574</v>
      </c>
      <c r="S40" s="217"/>
      <c r="T40" s="217"/>
      <c r="U40" s="217"/>
      <c r="V40" s="217"/>
      <c r="W40" s="217"/>
      <c r="X40" s="217"/>
      <c r="Y40" s="279"/>
      <c r="Z40" s="282">
        <v>0.3</v>
      </c>
      <c r="AA40" s="282"/>
      <c r="AB40" s="282"/>
      <c r="AC40" s="282"/>
      <c r="AD40" s="287" t="s">
        <v>195</v>
      </c>
      <c r="AE40" s="287"/>
      <c r="AF40" s="287"/>
      <c r="AG40" s="287"/>
      <c r="AH40" s="287"/>
      <c r="AI40" s="287"/>
      <c r="AJ40" s="287"/>
      <c r="AK40" s="287"/>
      <c r="AL40" s="283" t="s">
        <v>195</v>
      </c>
      <c r="AM40" s="238"/>
      <c r="AN40" s="238"/>
      <c r="AO40" s="296"/>
      <c r="AQ40" s="302" t="s">
        <v>423</v>
      </c>
      <c r="AR40" s="111"/>
      <c r="AS40" s="111"/>
      <c r="AT40" s="111"/>
      <c r="AU40" s="111"/>
      <c r="AV40" s="111"/>
      <c r="AW40" s="111"/>
      <c r="AX40" s="111"/>
      <c r="AY40" s="310"/>
      <c r="AZ40" s="274" t="s">
        <v>195</v>
      </c>
      <c r="BA40" s="217"/>
      <c r="BB40" s="217"/>
      <c r="BC40" s="217"/>
      <c r="BD40" s="313"/>
      <c r="BE40" s="313"/>
      <c r="BF40" s="316"/>
      <c r="BG40" s="299" t="s">
        <v>425</v>
      </c>
      <c r="BH40" s="29"/>
      <c r="BI40" s="29"/>
      <c r="BJ40" s="29"/>
      <c r="BK40" s="29"/>
      <c r="BL40" s="29"/>
      <c r="BM40" s="1" t="s">
        <v>426</v>
      </c>
      <c r="BN40" s="1"/>
      <c r="BO40" s="1"/>
      <c r="BP40" s="1"/>
      <c r="BQ40" s="1"/>
      <c r="BR40" s="1"/>
      <c r="BS40" s="1"/>
      <c r="BT40" s="1"/>
      <c r="BU40" s="269"/>
      <c r="BV40" s="274">
        <v>111</v>
      </c>
      <c r="BW40" s="217"/>
      <c r="BX40" s="217"/>
      <c r="BY40" s="217"/>
      <c r="BZ40" s="217"/>
      <c r="CA40" s="217"/>
      <c r="CB40" s="326"/>
      <c r="CD40" s="261" t="s">
        <v>368</v>
      </c>
      <c r="CE40" s="1"/>
      <c r="CF40" s="1"/>
      <c r="CG40" s="1"/>
      <c r="CH40" s="1"/>
      <c r="CI40" s="1"/>
      <c r="CJ40" s="1"/>
      <c r="CK40" s="1"/>
      <c r="CL40" s="1"/>
      <c r="CM40" s="1"/>
      <c r="CN40" s="1"/>
      <c r="CO40" s="1"/>
      <c r="CP40" s="1"/>
      <c r="CQ40" s="269"/>
      <c r="CR40" s="274" t="s">
        <v>195</v>
      </c>
      <c r="CS40" s="217"/>
      <c r="CT40" s="217"/>
      <c r="CU40" s="217"/>
      <c r="CV40" s="217"/>
      <c r="CW40" s="217"/>
      <c r="CX40" s="217"/>
      <c r="CY40" s="279"/>
      <c r="CZ40" s="283" t="s">
        <v>195</v>
      </c>
      <c r="DA40" s="335"/>
      <c r="DB40" s="335"/>
      <c r="DC40" s="338"/>
      <c r="DD40" s="288" t="s">
        <v>195</v>
      </c>
      <c r="DE40" s="217"/>
      <c r="DF40" s="217"/>
      <c r="DG40" s="217"/>
      <c r="DH40" s="217"/>
      <c r="DI40" s="217"/>
      <c r="DJ40" s="217"/>
      <c r="DK40" s="279"/>
      <c r="DL40" s="288" t="s">
        <v>195</v>
      </c>
      <c r="DM40" s="217"/>
      <c r="DN40" s="217"/>
      <c r="DO40" s="217"/>
      <c r="DP40" s="217"/>
      <c r="DQ40" s="217"/>
      <c r="DR40" s="217"/>
      <c r="DS40" s="217"/>
      <c r="DT40" s="217"/>
      <c r="DU40" s="217"/>
      <c r="DV40" s="279"/>
      <c r="DW40" s="283" t="s">
        <v>195</v>
      </c>
      <c r="DX40" s="335"/>
      <c r="DY40" s="335"/>
      <c r="DZ40" s="335"/>
      <c r="EA40" s="335"/>
      <c r="EB40" s="335"/>
      <c r="EC40" s="360"/>
    </row>
    <row r="41" spans="2:133" ht="11.25" customHeight="1">
      <c r="B41" s="263" t="s">
        <v>422</v>
      </c>
      <c r="C41" s="267"/>
      <c r="D41" s="267"/>
      <c r="E41" s="267"/>
      <c r="F41" s="267"/>
      <c r="G41" s="267"/>
      <c r="H41" s="267"/>
      <c r="I41" s="267"/>
      <c r="J41" s="267"/>
      <c r="K41" s="267"/>
      <c r="L41" s="267"/>
      <c r="M41" s="267"/>
      <c r="N41" s="267"/>
      <c r="O41" s="267"/>
      <c r="P41" s="267"/>
      <c r="Q41" s="271"/>
      <c r="R41" s="275">
        <v>13771216</v>
      </c>
      <c r="S41" s="277"/>
      <c r="T41" s="277"/>
      <c r="U41" s="277"/>
      <c r="V41" s="277"/>
      <c r="W41" s="277"/>
      <c r="X41" s="277"/>
      <c r="Y41" s="280"/>
      <c r="Z41" s="284">
        <v>100</v>
      </c>
      <c r="AA41" s="284"/>
      <c r="AB41" s="284"/>
      <c r="AC41" s="284"/>
      <c r="AD41" s="289">
        <v>8356805</v>
      </c>
      <c r="AE41" s="289"/>
      <c r="AF41" s="289"/>
      <c r="AG41" s="289"/>
      <c r="AH41" s="289"/>
      <c r="AI41" s="289"/>
      <c r="AJ41" s="289"/>
      <c r="AK41" s="289"/>
      <c r="AL41" s="292">
        <v>100</v>
      </c>
      <c r="AM41" s="294"/>
      <c r="AN41" s="294"/>
      <c r="AO41" s="297"/>
      <c r="AQ41" s="302" t="s">
        <v>427</v>
      </c>
      <c r="AR41" s="111"/>
      <c r="AS41" s="111"/>
      <c r="AT41" s="111"/>
      <c r="AU41" s="111"/>
      <c r="AV41" s="111"/>
      <c r="AW41" s="111"/>
      <c r="AX41" s="111"/>
      <c r="AY41" s="310"/>
      <c r="AZ41" s="274">
        <v>261189</v>
      </c>
      <c r="BA41" s="217"/>
      <c r="BB41" s="217"/>
      <c r="BC41" s="217"/>
      <c r="BD41" s="313"/>
      <c r="BE41" s="313"/>
      <c r="BF41" s="316"/>
      <c r="BG41" s="299"/>
      <c r="BH41" s="29"/>
      <c r="BI41" s="29"/>
      <c r="BJ41" s="29"/>
      <c r="BK41" s="29"/>
      <c r="BL41" s="29"/>
      <c r="BM41" s="1" t="s">
        <v>341</v>
      </c>
      <c r="BN41" s="1"/>
      <c r="BO41" s="1"/>
      <c r="BP41" s="1"/>
      <c r="BQ41" s="1"/>
      <c r="BR41" s="1"/>
      <c r="BS41" s="1"/>
      <c r="BT41" s="1"/>
      <c r="BU41" s="269"/>
      <c r="BV41" s="274" t="s">
        <v>195</v>
      </c>
      <c r="BW41" s="217"/>
      <c r="BX41" s="217"/>
      <c r="BY41" s="217"/>
      <c r="BZ41" s="217"/>
      <c r="CA41" s="217"/>
      <c r="CB41" s="326"/>
      <c r="CD41" s="261" t="s">
        <v>282</v>
      </c>
      <c r="CE41" s="1"/>
      <c r="CF41" s="1"/>
      <c r="CG41" s="1"/>
      <c r="CH41" s="1"/>
      <c r="CI41" s="1"/>
      <c r="CJ41" s="1"/>
      <c r="CK41" s="1"/>
      <c r="CL41" s="1"/>
      <c r="CM41" s="1"/>
      <c r="CN41" s="1"/>
      <c r="CO41" s="1"/>
      <c r="CP41" s="1"/>
      <c r="CQ41" s="269"/>
      <c r="CR41" s="274" t="s">
        <v>195</v>
      </c>
      <c r="CS41" s="313"/>
      <c r="CT41" s="313"/>
      <c r="CU41" s="313"/>
      <c r="CV41" s="313"/>
      <c r="CW41" s="313"/>
      <c r="CX41" s="313"/>
      <c r="CY41" s="332"/>
      <c r="CZ41" s="283" t="s">
        <v>195</v>
      </c>
      <c r="DA41" s="335"/>
      <c r="DB41" s="335"/>
      <c r="DC41" s="338"/>
      <c r="DD41" s="288" t="s">
        <v>195</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428</v>
      </c>
      <c r="AR42" s="305"/>
      <c r="AS42" s="305"/>
      <c r="AT42" s="305"/>
      <c r="AU42" s="305"/>
      <c r="AV42" s="305"/>
      <c r="AW42" s="305"/>
      <c r="AX42" s="305"/>
      <c r="AY42" s="311"/>
      <c r="AZ42" s="275">
        <v>826670</v>
      </c>
      <c r="BA42" s="277"/>
      <c r="BB42" s="277"/>
      <c r="BC42" s="277"/>
      <c r="BD42" s="312"/>
      <c r="BE42" s="312"/>
      <c r="BF42" s="317"/>
      <c r="BG42" s="177"/>
      <c r="BH42" s="179"/>
      <c r="BI42" s="179"/>
      <c r="BJ42" s="179"/>
      <c r="BK42" s="179"/>
      <c r="BL42" s="179"/>
      <c r="BM42" s="267" t="s">
        <v>429</v>
      </c>
      <c r="BN42" s="267"/>
      <c r="BO42" s="267"/>
      <c r="BP42" s="267"/>
      <c r="BQ42" s="267"/>
      <c r="BR42" s="267"/>
      <c r="BS42" s="267"/>
      <c r="BT42" s="267"/>
      <c r="BU42" s="271"/>
      <c r="BV42" s="275">
        <v>348</v>
      </c>
      <c r="BW42" s="277"/>
      <c r="BX42" s="277"/>
      <c r="BY42" s="277"/>
      <c r="BZ42" s="277"/>
      <c r="CA42" s="277"/>
      <c r="CB42" s="327"/>
      <c r="CD42" s="261" t="s">
        <v>275</v>
      </c>
      <c r="CE42" s="1"/>
      <c r="CF42" s="1"/>
      <c r="CG42" s="1"/>
      <c r="CH42" s="1"/>
      <c r="CI42" s="1"/>
      <c r="CJ42" s="1"/>
      <c r="CK42" s="1"/>
      <c r="CL42" s="1"/>
      <c r="CM42" s="1"/>
      <c r="CN42" s="1"/>
      <c r="CO42" s="1"/>
      <c r="CP42" s="1"/>
      <c r="CQ42" s="269"/>
      <c r="CR42" s="274">
        <v>888745</v>
      </c>
      <c r="CS42" s="313"/>
      <c r="CT42" s="313"/>
      <c r="CU42" s="313"/>
      <c r="CV42" s="313"/>
      <c r="CW42" s="313"/>
      <c r="CX42" s="313"/>
      <c r="CY42" s="332"/>
      <c r="CZ42" s="283">
        <v>6.8</v>
      </c>
      <c r="DA42" s="335"/>
      <c r="DB42" s="335"/>
      <c r="DC42" s="338"/>
      <c r="DD42" s="288">
        <v>422412</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51</v>
      </c>
      <c r="CD43" s="261" t="s">
        <v>83</v>
      </c>
      <c r="CE43" s="1"/>
      <c r="CF43" s="1"/>
      <c r="CG43" s="1"/>
      <c r="CH43" s="1"/>
      <c r="CI43" s="1"/>
      <c r="CJ43" s="1"/>
      <c r="CK43" s="1"/>
      <c r="CL43" s="1"/>
      <c r="CM43" s="1"/>
      <c r="CN43" s="1"/>
      <c r="CO43" s="1"/>
      <c r="CP43" s="1"/>
      <c r="CQ43" s="269"/>
      <c r="CR43" s="274">
        <v>68257</v>
      </c>
      <c r="CS43" s="313"/>
      <c r="CT43" s="313"/>
      <c r="CU43" s="313"/>
      <c r="CV43" s="313"/>
      <c r="CW43" s="313"/>
      <c r="CX43" s="313"/>
      <c r="CY43" s="332"/>
      <c r="CZ43" s="283">
        <v>0.5</v>
      </c>
      <c r="DA43" s="335"/>
      <c r="DB43" s="335"/>
      <c r="DC43" s="338"/>
      <c r="DD43" s="288">
        <v>68257</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407</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171</v>
      </c>
      <c r="CE44" s="41"/>
      <c r="CF44" s="261" t="s">
        <v>430</v>
      </c>
      <c r="CG44" s="1"/>
      <c r="CH44" s="1"/>
      <c r="CI44" s="1"/>
      <c r="CJ44" s="1"/>
      <c r="CK44" s="1"/>
      <c r="CL44" s="1"/>
      <c r="CM44" s="1"/>
      <c r="CN44" s="1"/>
      <c r="CO44" s="1"/>
      <c r="CP44" s="1"/>
      <c r="CQ44" s="269"/>
      <c r="CR44" s="274">
        <v>888745</v>
      </c>
      <c r="CS44" s="217"/>
      <c r="CT44" s="217"/>
      <c r="CU44" s="217"/>
      <c r="CV44" s="217"/>
      <c r="CW44" s="217"/>
      <c r="CX44" s="217"/>
      <c r="CY44" s="279"/>
      <c r="CZ44" s="283">
        <v>6.8</v>
      </c>
      <c r="DA44" s="238"/>
      <c r="DB44" s="238"/>
      <c r="DC44" s="285"/>
      <c r="DD44" s="288">
        <v>422412</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263</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303</v>
      </c>
      <c r="CG45" s="1"/>
      <c r="CH45" s="1"/>
      <c r="CI45" s="1"/>
      <c r="CJ45" s="1"/>
      <c r="CK45" s="1"/>
      <c r="CL45" s="1"/>
      <c r="CM45" s="1"/>
      <c r="CN45" s="1"/>
      <c r="CO45" s="1"/>
      <c r="CP45" s="1"/>
      <c r="CQ45" s="269"/>
      <c r="CR45" s="274">
        <v>149931</v>
      </c>
      <c r="CS45" s="313"/>
      <c r="CT45" s="313"/>
      <c r="CU45" s="313"/>
      <c r="CV45" s="313"/>
      <c r="CW45" s="313"/>
      <c r="CX45" s="313"/>
      <c r="CY45" s="332"/>
      <c r="CZ45" s="283">
        <v>1.1000000000000001</v>
      </c>
      <c r="DA45" s="335"/>
      <c r="DB45" s="335"/>
      <c r="DC45" s="338"/>
      <c r="DD45" s="288">
        <v>32690</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431</v>
      </c>
      <c r="CG46" s="1"/>
      <c r="CH46" s="1"/>
      <c r="CI46" s="1"/>
      <c r="CJ46" s="1"/>
      <c r="CK46" s="1"/>
      <c r="CL46" s="1"/>
      <c r="CM46" s="1"/>
      <c r="CN46" s="1"/>
      <c r="CO46" s="1"/>
      <c r="CP46" s="1"/>
      <c r="CQ46" s="269"/>
      <c r="CR46" s="274">
        <v>676522</v>
      </c>
      <c r="CS46" s="217"/>
      <c r="CT46" s="217"/>
      <c r="CU46" s="217"/>
      <c r="CV46" s="217"/>
      <c r="CW46" s="217"/>
      <c r="CX46" s="217"/>
      <c r="CY46" s="279"/>
      <c r="CZ46" s="283">
        <v>5.2</v>
      </c>
      <c r="DA46" s="238"/>
      <c r="DB46" s="238"/>
      <c r="DC46" s="285"/>
      <c r="DD46" s="288">
        <v>360810</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433</v>
      </c>
      <c r="CG47" s="1"/>
      <c r="CH47" s="1"/>
      <c r="CI47" s="1"/>
      <c r="CJ47" s="1"/>
      <c r="CK47" s="1"/>
      <c r="CL47" s="1"/>
      <c r="CM47" s="1"/>
      <c r="CN47" s="1"/>
      <c r="CO47" s="1"/>
      <c r="CP47" s="1"/>
      <c r="CQ47" s="269"/>
      <c r="CR47" s="274" t="s">
        <v>195</v>
      </c>
      <c r="CS47" s="313"/>
      <c r="CT47" s="313"/>
      <c r="CU47" s="313"/>
      <c r="CV47" s="313"/>
      <c r="CW47" s="313"/>
      <c r="CX47" s="313"/>
      <c r="CY47" s="332"/>
      <c r="CZ47" s="283" t="s">
        <v>195</v>
      </c>
      <c r="DA47" s="335"/>
      <c r="DB47" s="335"/>
      <c r="DC47" s="338"/>
      <c r="DD47" s="288" t="s">
        <v>195</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361</v>
      </c>
      <c r="CG48" s="1"/>
      <c r="CH48" s="1"/>
      <c r="CI48" s="1"/>
      <c r="CJ48" s="1"/>
      <c r="CK48" s="1"/>
      <c r="CL48" s="1"/>
      <c r="CM48" s="1"/>
      <c r="CN48" s="1"/>
      <c r="CO48" s="1"/>
      <c r="CP48" s="1"/>
      <c r="CQ48" s="269"/>
      <c r="CR48" s="274" t="s">
        <v>195</v>
      </c>
      <c r="CS48" s="217"/>
      <c r="CT48" s="217"/>
      <c r="CU48" s="217"/>
      <c r="CV48" s="217"/>
      <c r="CW48" s="217"/>
      <c r="CX48" s="217"/>
      <c r="CY48" s="279"/>
      <c r="CZ48" s="283" t="s">
        <v>195</v>
      </c>
      <c r="DA48" s="238"/>
      <c r="DB48" s="238"/>
      <c r="DC48" s="285"/>
      <c r="DD48" s="288" t="s">
        <v>195</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186</v>
      </c>
      <c r="CE49" s="267"/>
      <c r="CF49" s="267"/>
      <c r="CG49" s="267"/>
      <c r="CH49" s="267"/>
      <c r="CI49" s="267"/>
      <c r="CJ49" s="267"/>
      <c r="CK49" s="267"/>
      <c r="CL49" s="267"/>
      <c r="CM49" s="267"/>
      <c r="CN49" s="267"/>
      <c r="CO49" s="267"/>
      <c r="CP49" s="267"/>
      <c r="CQ49" s="271"/>
      <c r="CR49" s="275">
        <v>13101483</v>
      </c>
      <c r="CS49" s="312"/>
      <c r="CT49" s="312"/>
      <c r="CU49" s="312"/>
      <c r="CV49" s="312"/>
      <c r="CW49" s="312"/>
      <c r="CX49" s="312"/>
      <c r="CY49" s="333"/>
      <c r="CZ49" s="292">
        <v>100</v>
      </c>
      <c r="DA49" s="336"/>
      <c r="DB49" s="336"/>
      <c r="DC49" s="339"/>
      <c r="DD49" s="342">
        <v>9476462</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dCs6+xYrLXna93yWWg+F2CFySm6uAgn/Z/Kw0Nh6SeGGtZCn5XOd+/+25QW+g8y30Ce+tnDNy8ME6jisdtAqNQ==" saltValue="LhSVf51rfwqdWXhQeVVCu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77" bottom="0.39370078740157477" header="0.19685039370078738" footer="0.19685039370078738"/>
  <pageSetup paperSize="9" scale="65"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293</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302</v>
      </c>
      <c r="DK2" s="707"/>
      <c r="DL2" s="707"/>
      <c r="DM2" s="707"/>
      <c r="DN2" s="707"/>
      <c r="DO2" s="710"/>
      <c r="DP2" s="368"/>
      <c r="DQ2" s="706" t="s">
        <v>304</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434</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435</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436</v>
      </c>
      <c r="B5" s="397"/>
      <c r="C5" s="397"/>
      <c r="D5" s="397"/>
      <c r="E5" s="397"/>
      <c r="F5" s="397"/>
      <c r="G5" s="397"/>
      <c r="H5" s="397"/>
      <c r="I5" s="397"/>
      <c r="J5" s="397"/>
      <c r="K5" s="397"/>
      <c r="L5" s="397"/>
      <c r="M5" s="397"/>
      <c r="N5" s="397"/>
      <c r="O5" s="397"/>
      <c r="P5" s="429"/>
      <c r="Q5" s="435" t="s">
        <v>174</v>
      </c>
      <c r="R5" s="447"/>
      <c r="S5" s="447"/>
      <c r="T5" s="447"/>
      <c r="U5" s="458"/>
      <c r="V5" s="435" t="s">
        <v>437</v>
      </c>
      <c r="W5" s="447"/>
      <c r="X5" s="447"/>
      <c r="Y5" s="447"/>
      <c r="Z5" s="458"/>
      <c r="AA5" s="435" t="s">
        <v>438</v>
      </c>
      <c r="AB5" s="447"/>
      <c r="AC5" s="447"/>
      <c r="AD5" s="447"/>
      <c r="AE5" s="447"/>
      <c r="AF5" s="504" t="s">
        <v>172</v>
      </c>
      <c r="AG5" s="447"/>
      <c r="AH5" s="447"/>
      <c r="AI5" s="447"/>
      <c r="AJ5" s="522"/>
      <c r="AK5" s="447" t="s">
        <v>439</v>
      </c>
      <c r="AL5" s="447"/>
      <c r="AM5" s="447"/>
      <c r="AN5" s="447"/>
      <c r="AO5" s="458"/>
      <c r="AP5" s="435" t="s">
        <v>440</v>
      </c>
      <c r="AQ5" s="447"/>
      <c r="AR5" s="447"/>
      <c r="AS5" s="447"/>
      <c r="AT5" s="458"/>
      <c r="AU5" s="435" t="s">
        <v>442</v>
      </c>
      <c r="AV5" s="447"/>
      <c r="AW5" s="447"/>
      <c r="AX5" s="447"/>
      <c r="AY5" s="522"/>
      <c r="AZ5" s="378"/>
      <c r="BA5" s="378"/>
      <c r="BB5" s="378"/>
      <c r="BC5" s="378"/>
      <c r="BD5" s="378"/>
      <c r="BE5" s="576"/>
      <c r="BF5" s="576"/>
      <c r="BG5" s="576"/>
      <c r="BH5" s="576"/>
      <c r="BI5" s="576"/>
      <c r="BJ5" s="576"/>
      <c r="BK5" s="576"/>
      <c r="BL5" s="576"/>
      <c r="BM5" s="576"/>
      <c r="BN5" s="576"/>
      <c r="BO5" s="576"/>
      <c r="BP5" s="576"/>
      <c r="BQ5" s="370" t="s">
        <v>444</v>
      </c>
      <c r="BR5" s="397"/>
      <c r="BS5" s="397"/>
      <c r="BT5" s="397"/>
      <c r="BU5" s="397"/>
      <c r="BV5" s="397"/>
      <c r="BW5" s="397"/>
      <c r="BX5" s="397"/>
      <c r="BY5" s="397"/>
      <c r="BZ5" s="397"/>
      <c r="CA5" s="397"/>
      <c r="CB5" s="397"/>
      <c r="CC5" s="397"/>
      <c r="CD5" s="397"/>
      <c r="CE5" s="397"/>
      <c r="CF5" s="397"/>
      <c r="CG5" s="429"/>
      <c r="CH5" s="435" t="s">
        <v>366</v>
      </c>
      <c r="CI5" s="447"/>
      <c r="CJ5" s="447"/>
      <c r="CK5" s="447"/>
      <c r="CL5" s="458"/>
      <c r="CM5" s="435" t="s">
        <v>320</v>
      </c>
      <c r="CN5" s="447"/>
      <c r="CO5" s="447"/>
      <c r="CP5" s="447"/>
      <c r="CQ5" s="458"/>
      <c r="CR5" s="435" t="s">
        <v>241</v>
      </c>
      <c r="CS5" s="447"/>
      <c r="CT5" s="447"/>
      <c r="CU5" s="447"/>
      <c r="CV5" s="458"/>
      <c r="CW5" s="435" t="s">
        <v>52</v>
      </c>
      <c r="CX5" s="447"/>
      <c r="CY5" s="447"/>
      <c r="CZ5" s="447"/>
      <c r="DA5" s="458"/>
      <c r="DB5" s="435" t="s">
        <v>446</v>
      </c>
      <c r="DC5" s="447"/>
      <c r="DD5" s="447"/>
      <c r="DE5" s="447"/>
      <c r="DF5" s="458"/>
      <c r="DG5" s="700" t="s">
        <v>239</v>
      </c>
      <c r="DH5" s="703"/>
      <c r="DI5" s="703"/>
      <c r="DJ5" s="703"/>
      <c r="DK5" s="708"/>
      <c r="DL5" s="700" t="s">
        <v>448</v>
      </c>
      <c r="DM5" s="703"/>
      <c r="DN5" s="703"/>
      <c r="DO5" s="703"/>
      <c r="DP5" s="708"/>
      <c r="DQ5" s="435" t="s">
        <v>450</v>
      </c>
      <c r="DR5" s="447"/>
      <c r="DS5" s="447"/>
      <c r="DT5" s="447"/>
      <c r="DU5" s="458"/>
      <c r="DV5" s="435" t="s">
        <v>442</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451</v>
      </c>
      <c r="C7" s="419"/>
      <c r="D7" s="419"/>
      <c r="E7" s="419"/>
      <c r="F7" s="419"/>
      <c r="G7" s="419"/>
      <c r="H7" s="419"/>
      <c r="I7" s="419"/>
      <c r="J7" s="419"/>
      <c r="K7" s="419"/>
      <c r="L7" s="419"/>
      <c r="M7" s="419"/>
      <c r="N7" s="419"/>
      <c r="O7" s="419"/>
      <c r="P7" s="431"/>
      <c r="Q7" s="437">
        <v>13771</v>
      </c>
      <c r="R7" s="449"/>
      <c r="S7" s="449"/>
      <c r="T7" s="449"/>
      <c r="U7" s="449"/>
      <c r="V7" s="449">
        <v>13101</v>
      </c>
      <c r="W7" s="449"/>
      <c r="X7" s="449"/>
      <c r="Y7" s="449"/>
      <c r="Z7" s="449"/>
      <c r="AA7" s="449">
        <v>670</v>
      </c>
      <c r="AB7" s="449"/>
      <c r="AC7" s="449"/>
      <c r="AD7" s="449"/>
      <c r="AE7" s="492"/>
      <c r="AF7" s="506">
        <v>653</v>
      </c>
      <c r="AG7" s="519"/>
      <c r="AH7" s="519"/>
      <c r="AI7" s="519"/>
      <c r="AJ7" s="524"/>
      <c r="AK7" s="532">
        <v>504</v>
      </c>
      <c r="AL7" s="449"/>
      <c r="AM7" s="449"/>
      <c r="AN7" s="449"/>
      <c r="AO7" s="449"/>
      <c r="AP7" s="449">
        <v>8530</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530</v>
      </c>
      <c r="BT7" s="419"/>
      <c r="BU7" s="419"/>
      <c r="BV7" s="419"/>
      <c r="BW7" s="419"/>
      <c r="BX7" s="419"/>
      <c r="BY7" s="419"/>
      <c r="BZ7" s="419"/>
      <c r="CA7" s="419"/>
      <c r="CB7" s="419"/>
      <c r="CC7" s="419"/>
      <c r="CD7" s="419"/>
      <c r="CE7" s="419"/>
      <c r="CF7" s="419"/>
      <c r="CG7" s="431"/>
      <c r="CH7" s="663">
        <v>0</v>
      </c>
      <c r="CI7" s="666"/>
      <c r="CJ7" s="666"/>
      <c r="CK7" s="666"/>
      <c r="CL7" s="681"/>
      <c r="CM7" s="663">
        <v>204</v>
      </c>
      <c r="CN7" s="666"/>
      <c r="CO7" s="666"/>
      <c r="CP7" s="666"/>
      <c r="CQ7" s="681"/>
      <c r="CR7" s="663">
        <v>180</v>
      </c>
      <c r="CS7" s="666"/>
      <c r="CT7" s="666"/>
      <c r="CU7" s="666"/>
      <c r="CV7" s="681"/>
      <c r="CW7" s="663">
        <v>8</v>
      </c>
      <c r="CX7" s="666"/>
      <c r="CY7" s="666"/>
      <c r="CZ7" s="666"/>
      <c r="DA7" s="681"/>
      <c r="DB7" s="663" t="s">
        <v>188</v>
      </c>
      <c r="DC7" s="666"/>
      <c r="DD7" s="666"/>
      <c r="DE7" s="666"/>
      <c r="DF7" s="681"/>
      <c r="DG7" s="663" t="s">
        <v>188</v>
      </c>
      <c r="DH7" s="666"/>
      <c r="DI7" s="666"/>
      <c r="DJ7" s="666"/>
      <c r="DK7" s="681"/>
      <c r="DL7" s="663" t="s">
        <v>188</v>
      </c>
      <c r="DM7" s="666"/>
      <c r="DN7" s="666"/>
      <c r="DO7" s="666"/>
      <c r="DP7" s="681"/>
      <c r="DQ7" s="663" t="s">
        <v>188</v>
      </c>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0</v>
      </c>
      <c r="BT8" s="420"/>
      <c r="BU8" s="420"/>
      <c r="BV8" s="420"/>
      <c r="BW8" s="420"/>
      <c r="BX8" s="420"/>
      <c r="BY8" s="420"/>
      <c r="BZ8" s="420"/>
      <c r="CA8" s="420"/>
      <c r="CB8" s="420"/>
      <c r="CC8" s="420"/>
      <c r="CD8" s="420"/>
      <c r="CE8" s="420"/>
      <c r="CF8" s="420"/>
      <c r="CG8" s="432"/>
      <c r="CH8" s="444">
        <v>2</v>
      </c>
      <c r="CI8" s="456"/>
      <c r="CJ8" s="456"/>
      <c r="CK8" s="456"/>
      <c r="CL8" s="682"/>
      <c r="CM8" s="444">
        <v>50</v>
      </c>
      <c r="CN8" s="456"/>
      <c r="CO8" s="456"/>
      <c r="CP8" s="456"/>
      <c r="CQ8" s="682"/>
      <c r="CR8" s="444">
        <v>50</v>
      </c>
      <c r="CS8" s="456"/>
      <c r="CT8" s="456"/>
      <c r="CU8" s="456"/>
      <c r="CV8" s="682"/>
      <c r="CW8" s="444">
        <v>50</v>
      </c>
      <c r="CX8" s="456"/>
      <c r="CY8" s="456"/>
      <c r="CZ8" s="456"/>
      <c r="DA8" s="682"/>
      <c r="DB8" s="444" t="s">
        <v>188</v>
      </c>
      <c r="DC8" s="456"/>
      <c r="DD8" s="456"/>
      <c r="DE8" s="456"/>
      <c r="DF8" s="682"/>
      <c r="DG8" s="444" t="s">
        <v>188</v>
      </c>
      <c r="DH8" s="456"/>
      <c r="DI8" s="456"/>
      <c r="DJ8" s="456"/>
      <c r="DK8" s="682"/>
      <c r="DL8" s="444" t="s">
        <v>188</v>
      </c>
      <c r="DM8" s="456"/>
      <c r="DN8" s="456"/>
      <c r="DO8" s="456"/>
      <c r="DP8" s="682"/>
      <c r="DQ8" s="444" t="s">
        <v>188</v>
      </c>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t="s">
        <v>166</v>
      </c>
      <c r="BS9" s="400" t="s">
        <v>531</v>
      </c>
      <c r="BT9" s="420"/>
      <c r="BU9" s="420"/>
      <c r="BV9" s="420"/>
      <c r="BW9" s="420"/>
      <c r="BX9" s="420"/>
      <c r="BY9" s="420"/>
      <c r="BZ9" s="420"/>
      <c r="CA9" s="420"/>
      <c r="CB9" s="420"/>
      <c r="CC9" s="420"/>
      <c r="CD9" s="420"/>
      <c r="CE9" s="420"/>
      <c r="CF9" s="420"/>
      <c r="CG9" s="432"/>
      <c r="CH9" s="444">
        <v>0</v>
      </c>
      <c r="CI9" s="456"/>
      <c r="CJ9" s="456"/>
      <c r="CK9" s="456"/>
      <c r="CL9" s="682"/>
      <c r="CM9" s="444">
        <v>98</v>
      </c>
      <c r="CN9" s="456"/>
      <c r="CO9" s="456"/>
      <c r="CP9" s="456"/>
      <c r="CQ9" s="682"/>
      <c r="CR9" s="444">
        <v>5</v>
      </c>
      <c r="CS9" s="456"/>
      <c r="CT9" s="456"/>
      <c r="CU9" s="456"/>
      <c r="CV9" s="682"/>
      <c r="CW9" s="444" t="s">
        <v>188</v>
      </c>
      <c r="CX9" s="456"/>
      <c r="CY9" s="456"/>
      <c r="CZ9" s="456"/>
      <c r="DA9" s="682"/>
      <c r="DB9" s="444" t="s">
        <v>188</v>
      </c>
      <c r="DC9" s="456"/>
      <c r="DD9" s="456"/>
      <c r="DE9" s="456"/>
      <c r="DF9" s="682"/>
      <c r="DG9" s="444" t="s">
        <v>529</v>
      </c>
      <c r="DH9" s="456"/>
      <c r="DI9" s="456"/>
      <c r="DJ9" s="456"/>
      <c r="DK9" s="682"/>
      <c r="DL9" s="444" t="s">
        <v>529</v>
      </c>
      <c r="DM9" s="456"/>
      <c r="DN9" s="456"/>
      <c r="DO9" s="456"/>
      <c r="DP9" s="682"/>
      <c r="DQ9" s="444" t="s">
        <v>529</v>
      </c>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453</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248</v>
      </c>
      <c r="B23" s="401" t="s">
        <v>305</v>
      </c>
      <c r="C23" s="421"/>
      <c r="D23" s="421"/>
      <c r="E23" s="421"/>
      <c r="F23" s="421"/>
      <c r="G23" s="421"/>
      <c r="H23" s="421"/>
      <c r="I23" s="421"/>
      <c r="J23" s="421"/>
      <c r="K23" s="421"/>
      <c r="L23" s="421"/>
      <c r="M23" s="421"/>
      <c r="N23" s="421"/>
      <c r="O23" s="421"/>
      <c r="P23" s="433"/>
      <c r="Q23" s="440">
        <v>13771</v>
      </c>
      <c r="R23" s="452"/>
      <c r="S23" s="452"/>
      <c r="T23" s="452"/>
      <c r="U23" s="452"/>
      <c r="V23" s="452">
        <v>13101</v>
      </c>
      <c r="W23" s="452"/>
      <c r="X23" s="452"/>
      <c r="Y23" s="452"/>
      <c r="Z23" s="452"/>
      <c r="AA23" s="452">
        <v>670</v>
      </c>
      <c r="AB23" s="452"/>
      <c r="AC23" s="452"/>
      <c r="AD23" s="452"/>
      <c r="AE23" s="494"/>
      <c r="AF23" s="508">
        <v>653</v>
      </c>
      <c r="AG23" s="452"/>
      <c r="AH23" s="452"/>
      <c r="AI23" s="452"/>
      <c r="AJ23" s="526"/>
      <c r="AK23" s="534"/>
      <c r="AL23" s="455"/>
      <c r="AM23" s="455"/>
      <c r="AN23" s="455"/>
      <c r="AO23" s="455"/>
      <c r="AP23" s="452">
        <v>8530</v>
      </c>
      <c r="AQ23" s="452"/>
      <c r="AR23" s="452"/>
      <c r="AS23" s="452"/>
      <c r="AT23" s="452"/>
      <c r="AU23" s="567"/>
      <c r="AV23" s="567"/>
      <c r="AW23" s="567"/>
      <c r="AX23" s="567"/>
      <c r="AY23" s="590"/>
      <c r="AZ23" s="595" t="s">
        <v>195</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387</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417</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436</v>
      </c>
      <c r="B26" s="397"/>
      <c r="C26" s="397"/>
      <c r="D26" s="397"/>
      <c r="E26" s="397"/>
      <c r="F26" s="397"/>
      <c r="G26" s="397"/>
      <c r="H26" s="397"/>
      <c r="I26" s="397"/>
      <c r="J26" s="397"/>
      <c r="K26" s="397"/>
      <c r="L26" s="397"/>
      <c r="M26" s="397"/>
      <c r="N26" s="397"/>
      <c r="O26" s="397"/>
      <c r="P26" s="429"/>
      <c r="Q26" s="435" t="s">
        <v>455</v>
      </c>
      <c r="R26" s="447"/>
      <c r="S26" s="447"/>
      <c r="T26" s="447"/>
      <c r="U26" s="458"/>
      <c r="V26" s="435" t="s">
        <v>456</v>
      </c>
      <c r="W26" s="447"/>
      <c r="X26" s="447"/>
      <c r="Y26" s="447"/>
      <c r="Z26" s="458"/>
      <c r="AA26" s="435" t="s">
        <v>457</v>
      </c>
      <c r="AB26" s="447"/>
      <c r="AC26" s="447"/>
      <c r="AD26" s="447"/>
      <c r="AE26" s="447"/>
      <c r="AF26" s="509" t="s">
        <v>244</v>
      </c>
      <c r="AG26" s="520"/>
      <c r="AH26" s="520"/>
      <c r="AI26" s="520"/>
      <c r="AJ26" s="527"/>
      <c r="AK26" s="447" t="s">
        <v>391</v>
      </c>
      <c r="AL26" s="447"/>
      <c r="AM26" s="447"/>
      <c r="AN26" s="447"/>
      <c r="AO26" s="458"/>
      <c r="AP26" s="435" t="s">
        <v>358</v>
      </c>
      <c r="AQ26" s="447"/>
      <c r="AR26" s="447"/>
      <c r="AS26" s="447"/>
      <c r="AT26" s="458"/>
      <c r="AU26" s="435" t="s">
        <v>458</v>
      </c>
      <c r="AV26" s="447"/>
      <c r="AW26" s="447"/>
      <c r="AX26" s="447"/>
      <c r="AY26" s="458"/>
      <c r="AZ26" s="435" t="s">
        <v>459</v>
      </c>
      <c r="BA26" s="447"/>
      <c r="BB26" s="447"/>
      <c r="BC26" s="447"/>
      <c r="BD26" s="458"/>
      <c r="BE26" s="435" t="s">
        <v>442</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460</v>
      </c>
      <c r="C28" s="419"/>
      <c r="D28" s="419"/>
      <c r="E28" s="419"/>
      <c r="F28" s="419"/>
      <c r="G28" s="419"/>
      <c r="H28" s="419"/>
      <c r="I28" s="419"/>
      <c r="J28" s="419"/>
      <c r="K28" s="419"/>
      <c r="L28" s="419"/>
      <c r="M28" s="419"/>
      <c r="N28" s="419"/>
      <c r="O28" s="419"/>
      <c r="P28" s="431"/>
      <c r="Q28" s="441">
        <v>3384</v>
      </c>
      <c r="R28" s="453"/>
      <c r="S28" s="453"/>
      <c r="T28" s="453"/>
      <c r="U28" s="453"/>
      <c r="V28" s="453">
        <v>3322</v>
      </c>
      <c r="W28" s="453"/>
      <c r="X28" s="453"/>
      <c r="Y28" s="453"/>
      <c r="Z28" s="453"/>
      <c r="AA28" s="453">
        <v>61</v>
      </c>
      <c r="AB28" s="453"/>
      <c r="AC28" s="453"/>
      <c r="AD28" s="453"/>
      <c r="AE28" s="495"/>
      <c r="AF28" s="511">
        <v>61</v>
      </c>
      <c r="AG28" s="453"/>
      <c r="AH28" s="453"/>
      <c r="AI28" s="453"/>
      <c r="AJ28" s="529"/>
      <c r="AK28" s="535">
        <v>226</v>
      </c>
      <c r="AL28" s="453"/>
      <c r="AM28" s="453"/>
      <c r="AN28" s="453"/>
      <c r="AO28" s="453"/>
      <c r="AP28" s="453" t="s">
        <v>188</v>
      </c>
      <c r="AQ28" s="453"/>
      <c r="AR28" s="453"/>
      <c r="AS28" s="453"/>
      <c r="AT28" s="453"/>
      <c r="AU28" s="453" t="s">
        <v>188</v>
      </c>
      <c r="AV28" s="453"/>
      <c r="AW28" s="453"/>
      <c r="AX28" s="453"/>
      <c r="AY28" s="453"/>
      <c r="AZ28" s="596" t="s">
        <v>529</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26</v>
      </c>
      <c r="C29" s="420"/>
      <c r="D29" s="420"/>
      <c r="E29" s="420"/>
      <c r="F29" s="420"/>
      <c r="G29" s="420"/>
      <c r="H29" s="420"/>
      <c r="I29" s="420"/>
      <c r="J29" s="420"/>
      <c r="K29" s="420"/>
      <c r="L29" s="420"/>
      <c r="M29" s="420"/>
      <c r="N29" s="420"/>
      <c r="O29" s="420"/>
      <c r="P29" s="432"/>
      <c r="Q29" s="438">
        <v>2964</v>
      </c>
      <c r="R29" s="450"/>
      <c r="S29" s="450"/>
      <c r="T29" s="450"/>
      <c r="U29" s="450"/>
      <c r="V29" s="450">
        <v>2577</v>
      </c>
      <c r="W29" s="450"/>
      <c r="X29" s="450"/>
      <c r="Y29" s="450"/>
      <c r="Z29" s="450"/>
      <c r="AA29" s="450">
        <v>387</v>
      </c>
      <c r="AB29" s="450"/>
      <c r="AC29" s="450"/>
      <c r="AD29" s="450"/>
      <c r="AE29" s="461"/>
      <c r="AF29" s="507">
        <v>387</v>
      </c>
      <c r="AG29" s="456"/>
      <c r="AH29" s="456"/>
      <c r="AI29" s="456"/>
      <c r="AJ29" s="525"/>
      <c r="AK29" s="460">
        <v>361</v>
      </c>
      <c r="AL29" s="450"/>
      <c r="AM29" s="450"/>
      <c r="AN29" s="450"/>
      <c r="AO29" s="450"/>
      <c r="AP29" s="450" t="s">
        <v>188</v>
      </c>
      <c r="AQ29" s="450"/>
      <c r="AR29" s="450"/>
      <c r="AS29" s="450"/>
      <c r="AT29" s="450"/>
      <c r="AU29" s="450" t="s">
        <v>188</v>
      </c>
      <c r="AV29" s="450"/>
      <c r="AW29" s="450"/>
      <c r="AX29" s="450"/>
      <c r="AY29" s="450"/>
      <c r="AZ29" s="597" t="s">
        <v>529</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219</v>
      </c>
      <c r="C30" s="420"/>
      <c r="D30" s="420"/>
      <c r="E30" s="420"/>
      <c r="F30" s="420"/>
      <c r="G30" s="420"/>
      <c r="H30" s="420"/>
      <c r="I30" s="420"/>
      <c r="J30" s="420"/>
      <c r="K30" s="420"/>
      <c r="L30" s="420"/>
      <c r="M30" s="420"/>
      <c r="N30" s="420"/>
      <c r="O30" s="420"/>
      <c r="P30" s="432"/>
      <c r="Q30" s="438">
        <v>505</v>
      </c>
      <c r="R30" s="450"/>
      <c r="S30" s="450"/>
      <c r="T30" s="450"/>
      <c r="U30" s="450"/>
      <c r="V30" s="450">
        <v>502</v>
      </c>
      <c r="W30" s="450"/>
      <c r="X30" s="450"/>
      <c r="Y30" s="450"/>
      <c r="Z30" s="450"/>
      <c r="AA30" s="450">
        <v>3</v>
      </c>
      <c r="AB30" s="450"/>
      <c r="AC30" s="450"/>
      <c r="AD30" s="450"/>
      <c r="AE30" s="461"/>
      <c r="AF30" s="507">
        <v>3</v>
      </c>
      <c r="AG30" s="456"/>
      <c r="AH30" s="456"/>
      <c r="AI30" s="456"/>
      <c r="AJ30" s="525"/>
      <c r="AK30" s="460">
        <v>97</v>
      </c>
      <c r="AL30" s="450"/>
      <c r="AM30" s="450"/>
      <c r="AN30" s="450"/>
      <c r="AO30" s="450"/>
      <c r="AP30" s="450" t="s">
        <v>188</v>
      </c>
      <c r="AQ30" s="450"/>
      <c r="AR30" s="450"/>
      <c r="AS30" s="450"/>
      <c r="AT30" s="450"/>
      <c r="AU30" s="450" t="s">
        <v>188</v>
      </c>
      <c r="AV30" s="450"/>
      <c r="AW30" s="450"/>
      <c r="AX30" s="450"/>
      <c r="AY30" s="450"/>
      <c r="AZ30" s="597" t="s">
        <v>529</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443</v>
      </c>
      <c r="C31" s="420"/>
      <c r="D31" s="420"/>
      <c r="E31" s="420"/>
      <c r="F31" s="420"/>
      <c r="G31" s="420"/>
      <c r="H31" s="420"/>
      <c r="I31" s="420"/>
      <c r="J31" s="420"/>
      <c r="K31" s="420"/>
      <c r="L31" s="420"/>
      <c r="M31" s="420"/>
      <c r="N31" s="420"/>
      <c r="O31" s="420"/>
      <c r="P31" s="432"/>
      <c r="Q31" s="438">
        <v>3</v>
      </c>
      <c r="R31" s="450"/>
      <c r="S31" s="450"/>
      <c r="T31" s="450"/>
      <c r="U31" s="450"/>
      <c r="V31" s="450">
        <v>3</v>
      </c>
      <c r="W31" s="450"/>
      <c r="X31" s="450"/>
      <c r="Y31" s="450"/>
      <c r="Z31" s="450"/>
      <c r="AA31" s="450" t="s">
        <v>188</v>
      </c>
      <c r="AB31" s="450"/>
      <c r="AC31" s="450"/>
      <c r="AD31" s="450"/>
      <c r="AE31" s="461"/>
      <c r="AF31" s="507" t="s">
        <v>195</v>
      </c>
      <c r="AG31" s="456"/>
      <c r="AH31" s="456"/>
      <c r="AI31" s="456"/>
      <c r="AJ31" s="525"/>
      <c r="AK31" s="460">
        <v>1</v>
      </c>
      <c r="AL31" s="450"/>
      <c r="AM31" s="450"/>
      <c r="AN31" s="450"/>
      <c r="AO31" s="450"/>
      <c r="AP31" s="450" t="s">
        <v>188</v>
      </c>
      <c r="AQ31" s="450"/>
      <c r="AR31" s="450"/>
      <c r="AS31" s="450"/>
      <c r="AT31" s="450"/>
      <c r="AU31" s="450" t="s">
        <v>188</v>
      </c>
      <c r="AV31" s="450"/>
      <c r="AW31" s="450"/>
      <c r="AX31" s="450"/>
      <c r="AY31" s="450"/>
      <c r="AZ31" s="597" t="s">
        <v>529</v>
      </c>
      <c r="BA31" s="597"/>
      <c r="BB31" s="597"/>
      <c r="BC31" s="597"/>
      <c r="BD31" s="597"/>
      <c r="BE31" s="565"/>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461</v>
      </c>
      <c r="C32" s="420"/>
      <c r="D32" s="420"/>
      <c r="E32" s="420"/>
      <c r="F32" s="420"/>
      <c r="G32" s="420"/>
      <c r="H32" s="420"/>
      <c r="I32" s="420"/>
      <c r="J32" s="420"/>
      <c r="K32" s="420"/>
      <c r="L32" s="420"/>
      <c r="M32" s="420"/>
      <c r="N32" s="420"/>
      <c r="O32" s="420"/>
      <c r="P32" s="432"/>
      <c r="Q32" s="438">
        <v>527</v>
      </c>
      <c r="R32" s="450"/>
      <c r="S32" s="450"/>
      <c r="T32" s="450"/>
      <c r="U32" s="450"/>
      <c r="V32" s="450">
        <v>450</v>
      </c>
      <c r="W32" s="450"/>
      <c r="X32" s="450"/>
      <c r="Y32" s="450"/>
      <c r="Z32" s="450"/>
      <c r="AA32" s="450">
        <v>76</v>
      </c>
      <c r="AB32" s="450"/>
      <c r="AC32" s="450"/>
      <c r="AD32" s="450"/>
      <c r="AE32" s="461"/>
      <c r="AF32" s="507">
        <v>859</v>
      </c>
      <c r="AG32" s="456"/>
      <c r="AH32" s="456"/>
      <c r="AI32" s="456"/>
      <c r="AJ32" s="525"/>
      <c r="AK32" s="460">
        <v>79</v>
      </c>
      <c r="AL32" s="450"/>
      <c r="AM32" s="450"/>
      <c r="AN32" s="450"/>
      <c r="AO32" s="450"/>
      <c r="AP32" s="450">
        <v>2133</v>
      </c>
      <c r="AQ32" s="450"/>
      <c r="AR32" s="450"/>
      <c r="AS32" s="450"/>
      <c r="AT32" s="450"/>
      <c r="AU32" s="450">
        <v>45</v>
      </c>
      <c r="AV32" s="450"/>
      <c r="AW32" s="450"/>
      <c r="AX32" s="450"/>
      <c r="AY32" s="450"/>
      <c r="AZ32" s="597" t="s">
        <v>529</v>
      </c>
      <c r="BA32" s="597"/>
      <c r="BB32" s="597"/>
      <c r="BC32" s="597"/>
      <c r="BD32" s="597"/>
      <c r="BE32" s="565" t="s">
        <v>462</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351</v>
      </c>
      <c r="C33" s="420"/>
      <c r="D33" s="420"/>
      <c r="E33" s="420"/>
      <c r="F33" s="420"/>
      <c r="G33" s="420"/>
      <c r="H33" s="420"/>
      <c r="I33" s="420"/>
      <c r="J33" s="420"/>
      <c r="K33" s="420"/>
      <c r="L33" s="420"/>
      <c r="M33" s="420"/>
      <c r="N33" s="420"/>
      <c r="O33" s="420"/>
      <c r="P33" s="432"/>
      <c r="Q33" s="438">
        <v>794</v>
      </c>
      <c r="R33" s="450"/>
      <c r="S33" s="450"/>
      <c r="T33" s="450"/>
      <c r="U33" s="450"/>
      <c r="V33" s="450">
        <v>771</v>
      </c>
      <c r="W33" s="450"/>
      <c r="X33" s="450"/>
      <c r="Y33" s="450"/>
      <c r="Z33" s="450"/>
      <c r="AA33" s="450">
        <v>23</v>
      </c>
      <c r="AB33" s="450"/>
      <c r="AC33" s="450"/>
      <c r="AD33" s="450"/>
      <c r="AE33" s="461"/>
      <c r="AF33" s="507">
        <v>90</v>
      </c>
      <c r="AG33" s="456"/>
      <c r="AH33" s="456"/>
      <c r="AI33" s="456"/>
      <c r="AJ33" s="525"/>
      <c r="AK33" s="460">
        <v>369</v>
      </c>
      <c r="AL33" s="450"/>
      <c r="AM33" s="450"/>
      <c r="AN33" s="450"/>
      <c r="AO33" s="450"/>
      <c r="AP33" s="450">
        <v>7726</v>
      </c>
      <c r="AQ33" s="450"/>
      <c r="AR33" s="450"/>
      <c r="AS33" s="450"/>
      <c r="AT33" s="450"/>
      <c r="AU33" s="450">
        <v>4798</v>
      </c>
      <c r="AV33" s="450"/>
      <c r="AW33" s="450"/>
      <c r="AX33" s="450"/>
      <c r="AY33" s="450"/>
      <c r="AZ33" s="597" t="s">
        <v>529</v>
      </c>
      <c r="BA33" s="597"/>
      <c r="BB33" s="597"/>
      <c r="BC33" s="597"/>
      <c r="BD33" s="597"/>
      <c r="BE33" s="565" t="s">
        <v>462</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463</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248</v>
      </c>
      <c r="B63" s="401" t="s">
        <v>377</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1401</v>
      </c>
      <c r="AG63" s="452"/>
      <c r="AH63" s="452"/>
      <c r="AI63" s="452"/>
      <c r="AJ63" s="526"/>
      <c r="AK63" s="534"/>
      <c r="AL63" s="455"/>
      <c r="AM63" s="455"/>
      <c r="AN63" s="455"/>
      <c r="AO63" s="455"/>
      <c r="AP63" s="452">
        <v>8959</v>
      </c>
      <c r="AQ63" s="452"/>
      <c r="AR63" s="452"/>
      <c r="AS63" s="452"/>
      <c r="AT63" s="452"/>
      <c r="AU63" s="452">
        <v>4843</v>
      </c>
      <c r="AV63" s="452"/>
      <c r="AW63" s="452"/>
      <c r="AX63" s="452"/>
      <c r="AY63" s="452"/>
      <c r="AZ63" s="599"/>
      <c r="BA63" s="599"/>
      <c r="BB63" s="599"/>
      <c r="BC63" s="599"/>
      <c r="BD63" s="599"/>
      <c r="BE63" s="567"/>
      <c r="BF63" s="567"/>
      <c r="BG63" s="567"/>
      <c r="BH63" s="567"/>
      <c r="BI63" s="590"/>
      <c r="BJ63" s="595" t="s">
        <v>195</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452</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447</v>
      </c>
      <c r="B66" s="397"/>
      <c r="C66" s="397"/>
      <c r="D66" s="397"/>
      <c r="E66" s="397"/>
      <c r="F66" s="397"/>
      <c r="G66" s="397"/>
      <c r="H66" s="397"/>
      <c r="I66" s="397"/>
      <c r="J66" s="397"/>
      <c r="K66" s="397"/>
      <c r="L66" s="397"/>
      <c r="M66" s="397"/>
      <c r="N66" s="397"/>
      <c r="O66" s="397"/>
      <c r="P66" s="429"/>
      <c r="Q66" s="435" t="s">
        <v>455</v>
      </c>
      <c r="R66" s="447"/>
      <c r="S66" s="447"/>
      <c r="T66" s="447"/>
      <c r="U66" s="458"/>
      <c r="V66" s="435" t="s">
        <v>456</v>
      </c>
      <c r="W66" s="447"/>
      <c r="X66" s="447"/>
      <c r="Y66" s="447"/>
      <c r="Z66" s="458"/>
      <c r="AA66" s="435" t="s">
        <v>457</v>
      </c>
      <c r="AB66" s="447"/>
      <c r="AC66" s="447"/>
      <c r="AD66" s="447"/>
      <c r="AE66" s="458"/>
      <c r="AF66" s="512" t="s">
        <v>244</v>
      </c>
      <c r="AG66" s="520"/>
      <c r="AH66" s="520"/>
      <c r="AI66" s="520"/>
      <c r="AJ66" s="530"/>
      <c r="AK66" s="435" t="s">
        <v>391</v>
      </c>
      <c r="AL66" s="397"/>
      <c r="AM66" s="397"/>
      <c r="AN66" s="397"/>
      <c r="AO66" s="429"/>
      <c r="AP66" s="435" t="s">
        <v>358</v>
      </c>
      <c r="AQ66" s="447"/>
      <c r="AR66" s="447"/>
      <c r="AS66" s="447"/>
      <c r="AT66" s="458"/>
      <c r="AU66" s="435" t="s">
        <v>464</v>
      </c>
      <c r="AV66" s="447"/>
      <c r="AW66" s="447"/>
      <c r="AX66" s="447"/>
      <c r="AY66" s="458"/>
      <c r="AZ66" s="435" t="s">
        <v>442</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371</v>
      </c>
      <c r="C68" s="419"/>
      <c r="D68" s="419"/>
      <c r="E68" s="419"/>
      <c r="F68" s="419"/>
      <c r="G68" s="419"/>
      <c r="H68" s="419"/>
      <c r="I68" s="419"/>
      <c r="J68" s="419"/>
      <c r="K68" s="419"/>
      <c r="L68" s="419"/>
      <c r="M68" s="419"/>
      <c r="N68" s="419"/>
      <c r="O68" s="419"/>
      <c r="P68" s="431"/>
      <c r="Q68" s="437">
        <v>103</v>
      </c>
      <c r="R68" s="449"/>
      <c r="S68" s="449"/>
      <c r="T68" s="449"/>
      <c r="U68" s="449"/>
      <c r="V68" s="449">
        <v>91</v>
      </c>
      <c r="W68" s="449"/>
      <c r="X68" s="449"/>
      <c r="Y68" s="449"/>
      <c r="Z68" s="449"/>
      <c r="AA68" s="449">
        <v>11</v>
      </c>
      <c r="AB68" s="449"/>
      <c r="AC68" s="449"/>
      <c r="AD68" s="449"/>
      <c r="AE68" s="449"/>
      <c r="AF68" s="449">
        <v>11</v>
      </c>
      <c r="AG68" s="449"/>
      <c r="AH68" s="449"/>
      <c r="AI68" s="449"/>
      <c r="AJ68" s="449"/>
      <c r="AK68" s="449" t="s">
        <v>188</v>
      </c>
      <c r="AL68" s="449"/>
      <c r="AM68" s="449"/>
      <c r="AN68" s="449"/>
      <c r="AO68" s="449"/>
      <c r="AP68" s="449" t="s">
        <v>188</v>
      </c>
      <c r="AQ68" s="449"/>
      <c r="AR68" s="449"/>
      <c r="AS68" s="449"/>
      <c r="AT68" s="449"/>
      <c r="AU68" s="449" t="s">
        <v>188</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299</v>
      </c>
      <c r="C69" s="420"/>
      <c r="D69" s="420"/>
      <c r="E69" s="420"/>
      <c r="F69" s="420"/>
      <c r="G69" s="420"/>
      <c r="H69" s="420"/>
      <c r="I69" s="420"/>
      <c r="J69" s="420"/>
      <c r="K69" s="420"/>
      <c r="L69" s="420"/>
      <c r="M69" s="420"/>
      <c r="N69" s="420"/>
      <c r="O69" s="420"/>
      <c r="P69" s="432"/>
      <c r="Q69" s="438">
        <v>276838</v>
      </c>
      <c r="R69" s="450"/>
      <c r="S69" s="450"/>
      <c r="T69" s="450"/>
      <c r="U69" s="450"/>
      <c r="V69" s="450">
        <v>269931</v>
      </c>
      <c r="W69" s="450"/>
      <c r="X69" s="450"/>
      <c r="Y69" s="450"/>
      <c r="Z69" s="450"/>
      <c r="AA69" s="450">
        <v>6907</v>
      </c>
      <c r="AB69" s="450"/>
      <c r="AC69" s="450"/>
      <c r="AD69" s="450"/>
      <c r="AE69" s="450"/>
      <c r="AF69" s="450">
        <v>6907</v>
      </c>
      <c r="AG69" s="450"/>
      <c r="AH69" s="450"/>
      <c r="AI69" s="450"/>
      <c r="AJ69" s="450"/>
      <c r="AK69" s="450">
        <v>2277</v>
      </c>
      <c r="AL69" s="450"/>
      <c r="AM69" s="450"/>
      <c r="AN69" s="450"/>
      <c r="AO69" s="450"/>
      <c r="AP69" s="450" t="s">
        <v>188</v>
      </c>
      <c r="AQ69" s="450"/>
      <c r="AR69" s="450"/>
      <c r="AS69" s="450"/>
      <c r="AT69" s="450"/>
      <c r="AU69" s="450" t="s">
        <v>188</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44</v>
      </c>
      <c r="C70" s="420"/>
      <c r="D70" s="420"/>
      <c r="E70" s="420"/>
      <c r="F70" s="420"/>
      <c r="G70" s="420"/>
      <c r="H70" s="420"/>
      <c r="I70" s="420"/>
      <c r="J70" s="420"/>
      <c r="K70" s="420"/>
      <c r="L70" s="420"/>
      <c r="M70" s="420"/>
      <c r="N70" s="420"/>
      <c r="O70" s="420"/>
      <c r="P70" s="432"/>
      <c r="Q70" s="438">
        <v>227</v>
      </c>
      <c r="R70" s="450"/>
      <c r="S70" s="450"/>
      <c r="T70" s="450"/>
      <c r="U70" s="450"/>
      <c r="V70" s="450">
        <v>199</v>
      </c>
      <c r="W70" s="450"/>
      <c r="X70" s="450"/>
      <c r="Y70" s="450"/>
      <c r="Z70" s="450"/>
      <c r="AA70" s="450">
        <v>28</v>
      </c>
      <c r="AB70" s="450"/>
      <c r="AC70" s="450"/>
      <c r="AD70" s="450"/>
      <c r="AE70" s="450"/>
      <c r="AF70" s="450">
        <v>28</v>
      </c>
      <c r="AG70" s="450"/>
      <c r="AH70" s="450"/>
      <c r="AI70" s="450"/>
      <c r="AJ70" s="450"/>
      <c r="AK70" s="450">
        <v>75</v>
      </c>
      <c r="AL70" s="450"/>
      <c r="AM70" s="450"/>
      <c r="AN70" s="450"/>
      <c r="AO70" s="450"/>
      <c r="AP70" s="450" t="s">
        <v>188</v>
      </c>
      <c r="AQ70" s="450"/>
      <c r="AR70" s="450"/>
      <c r="AS70" s="450"/>
      <c r="AT70" s="450"/>
      <c r="AU70" s="450" t="s">
        <v>188</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296</v>
      </c>
      <c r="C71" s="420"/>
      <c r="D71" s="420"/>
      <c r="E71" s="420"/>
      <c r="F71" s="420"/>
      <c r="G71" s="420"/>
      <c r="H71" s="420"/>
      <c r="I71" s="420"/>
      <c r="J71" s="420"/>
      <c r="K71" s="420"/>
      <c r="L71" s="420"/>
      <c r="M71" s="420"/>
      <c r="N71" s="420"/>
      <c r="O71" s="420"/>
      <c r="P71" s="432"/>
      <c r="Q71" s="438">
        <v>4539</v>
      </c>
      <c r="R71" s="450"/>
      <c r="S71" s="450"/>
      <c r="T71" s="450"/>
      <c r="U71" s="450"/>
      <c r="V71" s="450">
        <v>4239</v>
      </c>
      <c r="W71" s="450"/>
      <c r="X71" s="450"/>
      <c r="Y71" s="450"/>
      <c r="Z71" s="450"/>
      <c r="AA71" s="450">
        <v>300</v>
      </c>
      <c r="AB71" s="450"/>
      <c r="AC71" s="450"/>
      <c r="AD71" s="450"/>
      <c r="AE71" s="450"/>
      <c r="AF71" s="450">
        <v>300</v>
      </c>
      <c r="AG71" s="450"/>
      <c r="AH71" s="450"/>
      <c r="AI71" s="450"/>
      <c r="AJ71" s="450"/>
      <c r="AK71" s="450" t="s">
        <v>188</v>
      </c>
      <c r="AL71" s="450"/>
      <c r="AM71" s="450"/>
      <c r="AN71" s="450"/>
      <c r="AO71" s="450"/>
      <c r="AP71" s="450" t="s">
        <v>188</v>
      </c>
      <c r="AQ71" s="450"/>
      <c r="AR71" s="450"/>
      <c r="AS71" s="450"/>
      <c r="AT71" s="450"/>
      <c r="AU71" s="450" t="s">
        <v>188</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c r="C72" s="420"/>
      <c r="D72" s="420"/>
      <c r="E72" s="420"/>
      <c r="F72" s="420"/>
      <c r="G72" s="420"/>
      <c r="H72" s="420"/>
      <c r="I72" s="420"/>
      <c r="J72" s="420"/>
      <c r="K72" s="420"/>
      <c r="L72" s="420"/>
      <c r="M72" s="420"/>
      <c r="N72" s="420"/>
      <c r="O72" s="420"/>
      <c r="P72" s="432"/>
      <c r="Q72" s="438"/>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c r="C73" s="420"/>
      <c r="D73" s="420"/>
      <c r="E73" s="420"/>
      <c r="F73" s="420"/>
      <c r="G73" s="420"/>
      <c r="H73" s="420"/>
      <c r="I73" s="420"/>
      <c r="J73" s="420"/>
      <c r="K73" s="420"/>
      <c r="L73" s="420"/>
      <c r="M73" s="420"/>
      <c r="N73" s="420"/>
      <c r="O73" s="420"/>
      <c r="P73" s="432"/>
      <c r="Q73" s="438"/>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c r="C74" s="420"/>
      <c r="D74" s="420"/>
      <c r="E74" s="420"/>
      <c r="F74" s="420"/>
      <c r="G74" s="420"/>
      <c r="H74" s="420"/>
      <c r="I74" s="420"/>
      <c r="J74" s="420"/>
      <c r="K74" s="420"/>
      <c r="L74" s="420"/>
      <c r="M74" s="420"/>
      <c r="N74" s="420"/>
      <c r="O74" s="420"/>
      <c r="P74" s="432"/>
      <c r="Q74" s="438"/>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c r="C75" s="420"/>
      <c r="D75" s="420"/>
      <c r="E75" s="420"/>
      <c r="F75" s="420"/>
      <c r="G75" s="420"/>
      <c r="H75" s="420"/>
      <c r="I75" s="420"/>
      <c r="J75" s="420"/>
      <c r="K75" s="420"/>
      <c r="L75" s="420"/>
      <c r="M75" s="420"/>
      <c r="N75" s="420"/>
      <c r="O75" s="420"/>
      <c r="P75" s="432"/>
      <c r="Q75" s="444"/>
      <c r="R75" s="456"/>
      <c r="S75" s="456"/>
      <c r="T75" s="456"/>
      <c r="U75" s="460"/>
      <c r="V75" s="461"/>
      <c r="W75" s="456"/>
      <c r="X75" s="456"/>
      <c r="Y75" s="456"/>
      <c r="Z75" s="460"/>
      <c r="AA75" s="461"/>
      <c r="AB75" s="456"/>
      <c r="AC75" s="456"/>
      <c r="AD75" s="456"/>
      <c r="AE75" s="460"/>
      <c r="AF75" s="461"/>
      <c r="AG75" s="456"/>
      <c r="AH75" s="456"/>
      <c r="AI75" s="456"/>
      <c r="AJ75" s="460"/>
      <c r="AK75" s="461"/>
      <c r="AL75" s="456"/>
      <c r="AM75" s="456"/>
      <c r="AN75" s="456"/>
      <c r="AO75" s="460"/>
      <c r="AP75" s="461"/>
      <c r="AQ75" s="456"/>
      <c r="AR75" s="456"/>
      <c r="AS75" s="456"/>
      <c r="AT75" s="460"/>
      <c r="AU75" s="461"/>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248</v>
      </c>
      <c r="B88" s="401" t="s">
        <v>178</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7247</v>
      </c>
      <c r="AG88" s="452"/>
      <c r="AH88" s="452"/>
      <c r="AI88" s="452"/>
      <c r="AJ88" s="452"/>
      <c r="AK88" s="455"/>
      <c r="AL88" s="455"/>
      <c r="AM88" s="455"/>
      <c r="AN88" s="455"/>
      <c r="AO88" s="455"/>
      <c r="AP88" s="452" t="s">
        <v>188</v>
      </c>
      <c r="AQ88" s="452"/>
      <c r="AR88" s="452"/>
      <c r="AS88" s="452"/>
      <c r="AT88" s="452"/>
      <c r="AU88" s="452" t="s">
        <v>188</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248</v>
      </c>
      <c r="BR102" s="401" t="s">
        <v>449</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v>235</v>
      </c>
      <c r="CS102" s="604"/>
      <c r="CT102" s="604"/>
      <c r="CU102" s="604"/>
      <c r="CV102" s="697"/>
      <c r="CW102" s="696">
        <v>58</v>
      </c>
      <c r="CX102" s="604"/>
      <c r="CY102" s="604"/>
      <c r="CZ102" s="604"/>
      <c r="DA102" s="697"/>
      <c r="DB102" s="696" t="s">
        <v>188</v>
      </c>
      <c r="DC102" s="604"/>
      <c r="DD102" s="604"/>
      <c r="DE102" s="604"/>
      <c r="DF102" s="697"/>
      <c r="DG102" s="696" t="s">
        <v>188</v>
      </c>
      <c r="DH102" s="604"/>
      <c r="DI102" s="604"/>
      <c r="DJ102" s="604"/>
      <c r="DK102" s="697"/>
      <c r="DL102" s="696" t="s">
        <v>188</v>
      </c>
      <c r="DM102" s="604"/>
      <c r="DN102" s="604"/>
      <c r="DO102" s="604"/>
      <c r="DP102" s="697"/>
      <c r="DQ102" s="696" t="s">
        <v>188</v>
      </c>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465</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466</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158</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278</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467</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196</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468</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469</v>
      </c>
      <c r="AB109" s="406"/>
      <c r="AC109" s="406"/>
      <c r="AD109" s="406"/>
      <c r="AE109" s="469"/>
      <c r="AF109" s="480" t="s">
        <v>471</v>
      </c>
      <c r="AG109" s="406"/>
      <c r="AH109" s="406"/>
      <c r="AI109" s="406"/>
      <c r="AJ109" s="469"/>
      <c r="AK109" s="480" t="s">
        <v>183</v>
      </c>
      <c r="AL109" s="406"/>
      <c r="AM109" s="406"/>
      <c r="AN109" s="406"/>
      <c r="AO109" s="469"/>
      <c r="AP109" s="480" t="s">
        <v>473</v>
      </c>
      <c r="AQ109" s="406"/>
      <c r="AR109" s="406"/>
      <c r="AS109" s="406"/>
      <c r="AT109" s="555"/>
      <c r="AU109" s="383" t="s">
        <v>468</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469</v>
      </c>
      <c r="BR109" s="406"/>
      <c r="BS109" s="406"/>
      <c r="BT109" s="406"/>
      <c r="BU109" s="469"/>
      <c r="BV109" s="480" t="s">
        <v>471</v>
      </c>
      <c r="BW109" s="406"/>
      <c r="BX109" s="406"/>
      <c r="BY109" s="406"/>
      <c r="BZ109" s="469"/>
      <c r="CA109" s="480" t="s">
        <v>183</v>
      </c>
      <c r="CB109" s="406"/>
      <c r="CC109" s="406"/>
      <c r="CD109" s="406"/>
      <c r="CE109" s="469"/>
      <c r="CF109" s="655" t="s">
        <v>473</v>
      </c>
      <c r="CG109" s="655"/>
      <c r="CH109" s="655"/>
      <c r="CI109" s="655"/>
      <c r="CJ109" s="655"/>
      <c r="CK109" s="480" t="s">
        <v>93</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469</v>
      </c>
      <c r="DH109" s="406"/>
      <c r="DI109" s="406"/>
      <c r="DJ109" s="406"/>
      <c r="DK109" s="469"/>
      <c r="DL109" s="480" t="s">
        <v>471</v>
      </c>
      <c r="DM109" s="406"/>
      <c r="DN109" s="406"/>
      <c r="DO109" s="406"/>
      <c r="DP109" s="469"/>
      <c r="DQ109" s="480" t="s">
        <v>183</v>
      </c>
      <c r="DR109" s="406"/>
      <c r="DS109" s="406"/>
      <c r="DT109" s="406"/>
      <c r="DU109" s="469"/>
      <c r="DV109" s="480" t="s">
        <v>473</v>
      </c>
      <c r="DW109" s="406"/>
      <c r="DX109" s="406"/>
      <c r="DY109" s="406"/>
      <c r="DZ109" s="555"/>
    </row>
    <row r="110" spans="1:131" s="365" customFormat="1" ht="26.25" customHeight="1">
      <c r="A110" s="384" t="s">
        <v>328</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879578</v>
      </c>
      <c r="AB110" s="487"/>
      <c r="AC110" s="487"/>
      <c r="AD110" s="487"/>
      <c r="AE110" s="498"/>
      <c r="AF110" s="514">
        <v>847006</v>
      </c>
      <c r="AG110" s="487"/>
      <c r="AH110" s="487"/>
      <c r="AI110" s="487"/>
      <c r="AJ110" s="498"/>
      <c r="AK110" s="514">
        <v>877844</v>
      </c>
      <c r="AL110" s="487"/>
      <c r="AM110" s="487"/>
      <c r="AN110" s="487"/>
      <c r="AO110" s="498"/>
      <c r="AP110" s="538">
        <v>12.1</v>
      </c>
      <c r="AQ110" s="546"/>
      <c r="AR110" s="546"/>
      <c r="AS110" s="546"/>
      <c r="AT110" s="556"/>
      <c r="AU110" s="568" t="s">
        <v>120</v>
      </c>
      <c r="AV110" s="577"/>
      <c r="AW110" s="577"/>
      <c r="AX110" s="577"/>
      <c r="AY110" s="577"/>
      <c r="AZ110" s="424" t="s">
        <v>474</v>
      </c>
      <c r="BA110" s="407"/>
      <c r="BB110" s="407"/>
      <c r="BC110" s="407"/>
      <c r="BD110" s="407"/>
      <c r="BE110" s="407"/>
      <c r="BF110" s="407"/>
      <c r="BG110" s="407"/>
      <c r="BH110" s="407"/>
      <c r="BI110" s="407"/>
      <c r="BJ110" s="407"/>
      <c r="BK110" s="407"/>
      <c r="BL110" s="407"/>
      <c r="BM110" s="407"/>
      <c r="BN110" s="407"/>
      <c r="BO110" s="407"/>
      <c r="BP110" s="470"/>
      <c r="BQ110" s="632">
        <v>9627668</v>
      </c>
      <c r="BR110" s="640"/>
      <c r="BS110" s="640"/>
      <c r="BT110" s="640"/>
      <c r="BU110" s="640"/>
      <c r="BV110" s="640">
        <v>9071300</v>
      </c>
      <c r="BW110" s="640"/>
      <c r="BX110" s="640"/>
      <c r="BY110" s="640"/>
      <c r="BZ110" s="640"/>
      <c r="CA110" s="640">
        <v>8529612</v>
      </c>
      <c r="CB110" s="640"/>
      <c r="CC110" s="640"/>
      <c r="CD110" s="640"/>
      <c r="CE110" s="640"/>
      <c r="CF110" s="656">
        <v>117.1</v>
      </c>
      <c r="CG110" s="660"/>
      <c r="CH110" s="660"/>
      <c r="CI110" s="660"/>
      <c r="CJ110" s="660"/>
      <c r="CK110" s="672" t="s">
        <v>388</v>
      </c>
      <c r="CL110" s="412"/>
      <c r="CM110" s="424" t="s">
        <v>61</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195</v>
      </c>
      <c r="DH110" s="640"/>
      <c r="DI110" s="640"/>
      <c r="DJ110" s="640"/>
      <c r="DK110" s="640"/>
      <c r="DL110" s="640" t="s">
        <v>195</v>
      </c>
      <c r="DM110" s="640"/>
      <c r="DN110" s="640"/>
      <c r="DO110" s="640"/>
      <c r="DP110" s="640"/>
      <c r="DQ110" s="640" t="s">
        <v>195</v>
      </c>
      <c r="DR110" s="640"/>
      <c r="DS110" s="640"/>
      <c r="DT110" s="640"/>
      <c r="DU110" s="640"/>
      <c r="DV110" s="712" t="s">
        <v>195</v>
      </c>
      <c r="DW110" s="712"/>
      <c r="DX110" s="712"/>
      <c r="DY110" s="712"/>
      <c r="DZ110" s="721"/>
    </row>
    <row r="111" spans="1:131" s="365" customFormat="1" ht="26.25" customHeight="1">
      <c r="A111" s="385" t="s">
        <v>454</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195</v>
      </c>
      <c r="AB111" s="446"/>
      <c r="AC111" s="446"/>
      <c r="AD111" s="446"/>
      <c r="AE111" s="499"/>
      <c r="AF111" s="515" t="s">
        <v>195</v>
      </c>
      <c r="AG111" s="446"/>
      <c r="AH111" s="446"/>
      <c r="AI111" s="446"/>
      <c r="AJ111" s="499"/>
      <c r="AK111" s="515" t="s">
        <v>195</v>
      </c>
      <c r="AL111" s="446"/>
      <c r="AM111" s="446"/>
      <c r="AN111" s="446"/>
      <c r="AO111" s="499"/>
      <c r="AP111" s="539" t="s">
        <v>195</v>
      </c>
      <c r="AQ111" s="547"/>
      <c r="AR111" s="547"/>
      <c r="AS111" s="547"/>
      <c r="AT111" s="557"/>
      <c r="AU111" s="569"/>
      <c r="AV111" s="578"/>
      <c r="AW111" s="578"/>
      <c r="AX111" s="578"/>
      <c r="AY111" s="578"/>
      <c r="AZ111" s="425" t="s">
        <v>475</v>
      </c>
      <c r="BA111" s="378"/>
      <c r="BB111" s="378"/>
      <c r="BC111" s="378"/>
      <c r="BD111" s="378"/>
      <c r="BE111" s="378"/>
      <c r="BF111" s="378"/>
      <c r="BG111" s="378"/>
      <c r="BH111" s="378"/>
      <c r="BI111" s="378"/>
      <c r="BJ111" s="378"/>
      <c r="BK111" s="378"/>
      <c r="BL111" s="378"/>
      <c r="BM111" s="378"/>
      <c r="BN111" s="378"/>
      <c r="BO111" s="378"/>
      <c r="BP111" s="472"/>
      <c r="BQ111" s="633" t="s">
        <v>195</v>
      </c>
      <c r="BR111" s="641"/>
      <c r="BS111" s="641"/>
      <c r="BT111" s="641"/>
      <c r="BU111" s="641"/>
      <c r="BV111" s="641" t="s">
        <v>195</v>
      </c>
      <c r="BW111" s="641"/>
      <c r="BX111" s="641"/>
      <c r="BY111" s="641"/>
      <c r="BZ111" s="641"/>
      <c r="CA111" s="641" t="s">
        <v>195</v>
      </c>
      <c r="CB111" s="641"/>
      <c r="CC111" s="641"/>
      <c r="CD111" s="641"/>
      <c r="CE111" s="641"/>
      <c r="CF111" s="657" t="s">
        <v>195</v>
      </c>
      <c r="CG111" s="661"/>
      <c r="CH111" s="661"/>
      <c r="CI111" s="661"/>
      <c r="CJ111" s="661"/>
      <c r="CK111" s="673"/>
      <c r="CL111" s="413"/>
      <c r="CM111" s="425" t="s">
        <v>135</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195</v>
      </c>
      <c r="DH111" s="641"/>
      <c r="DI111" s="641"/>
      <c r="DJ111" s="641"/>
      <c r="DK111" s="641"/>
      <c r="DL111" s="641" t="s">
        <v>195</v>
      </c>
      <c r="DM111" s="641"/>
      <c r="DN111" s="641"/>
      <c r="DO111" s="641"/>
      <c r="DP111" s="641"/>
      <c r="DQ111" s="641" t="s">
        <v>195</v>
      </c>
      <c r="DR111" s="641"/>
      <c r="DS111" s="641"/>
      <c r="DT111" s="641"/>
      <c r="DU111" s="641"/>
      <c r="DV111" s="713" t="s">
        <v>195</v>
      </c>
      <c r="DW111" s="713"/>
      <c r="DX111" s="713"/>
      <c r="DY111" s="713"/>
      <c r="DZ111" s="722"/>
    </row>
    <row r="112" spans="1:131" s="365" customFormat="1" ht="26.25" customHeight="1">
      <c r="A112" s="386" t="s">
        <v>149</v>
      </c>
      <c r="B112" s="409"/>
      <c r="C112" s="378" t="s">
        <v>477</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195</v>
      </c>
      <c r="AB112" s="446"/>
      <c r="AC112" s="446"/>
      <c r="AD112" s="446"/>
      <c r="AE112" s="499"/>
      <c r="AF112" s="515" t="s">
        <v>195</v>
      </c>
      <c r="AG112" s="446"/>
      <c r="AH112" s="446"/>
      <c r="AI112" s="446"/>
      <c r="AJ112" s="499"/>
      <c r="AK112" s="515" t="s">
        <v>195</v>
      </c>
      <c r="AL112" s="446"/>
      <c r="AM112" s="446"/>
      <c r="AN112" s="446"/>
      <c r="AO112" s="499"/>
      <c r="AP112" s="539" t="s">
        <v>195</v>
      </c>
      <c r="AQ112" s="547"/>
      <c r="AR112" s="547"/>
      <c r="AS112" s="547"/>
      <c r="AT112" s="557"/>
      <c r="AU112" s="569"/>
      <c r="AV112" s="578"/>
      <c r="AW112" s="578"/>
      <c r="AX112" s="578"/>
      <c r="AY112" s="578"/>
      <c r="AZ112" s="425" t="s">
        <v>266</v>
      </c>
      <c r="BA112" s="378"/>
      <c r="BB112" s="378"/>
      <c r="BC112" s="378"/>
      <c r="BD112" s="378"/>
      <c r="BE112" s="378"/>
      <c r="BF112" s="378"/>
      <c r="BG112" s="378"/>
      <c r="BH112" s="378"/>
      <c r="BI112" s="378"/>
      <c r="BJ112" s="378"/>
      <c r="BK112" s="378"/>
      <c r="BL112" s="378"/>
      <c r="BM112" s="378"/>
      <c r="BN112" s="378"/>
      <c r="BO112" s="378"/>
      <c r="BP112" s="472"/>
      <c r="BQ112" s="633">
        <v>5087862</v>
      </c>
      <c r="BR112" s="641"/>
      <c r="BS112" s="641"/>
      <c r="BT112" s="641"/>
      <c r="BU112" s="641"/>
      <c r="BV112" s="641">
        <v>4827758</v>
      </c>
      <c r="BW112" s="641"/>
      <c r="BX112" s="641"/>
      <c r="BY112" s="641"/>
      <c r="BZ112" s="641"/>
      <c r="CA112" s="641">
        <v>4842677</v>
      </c>
      <c r="CB112" s="641"/>
      <c r="CC112" s="641"/>
      <c r="CD112" s="641"/>
      <c r="CE112" s="641"/>
      <c r="CF112" s="657">
        <v>66.5</v>
      </c>
      <c r="CG112" s="661"/>
      <c r="CH112" s="661"/>
      <c r="CI112" s="661"/>
      <c r="CJ112" s="661"/>
      <c r="CK112" s="673"/>
      <c r="CL112" s="413"/>
      <c r="CM112" s="425" t="s">
        <v>396</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195</v>
      </c>
      <c r="DH112" s="641"/>
      <c r="DI112" s="641"/>
      <c r="DJ112" s="641"/>
      <c r="DK112" s="641"/>
      <c r="DL112" s="641" t="s">
        <v>195</v>
      </c>
      <c r="DM112" s="641"/>
      <c r="DN112" s="641"/>
      <c r="DO112" s="641"/>
      <c r="DP112" s="641"/>
      <c r="DQ112" s="641" t="s">
        <v>195</v>
      </c>
      <c r="DR112" s="641"/>
      <c r="DS112" s="641"/>
      <c r="DT112" s="641"/>
      <c r="DU112" s="641"/>
      <c r="DV112" s="713" t="s">
        <v>195</v>
      </c>
      <c r="DW112" s="713"/>
      <c r="DX112" s="713"/>
      <c r="DY112" s="713"/>
      <c r="DZ112" s="722"/>
    </row>
    <row r="113" spans="1:130" s="365" customFormat="1" ht="26.25" customHeight="1">
      <c r="A113" s="387"/>
      <c r="B113" s="410"/>
      <c r="C113" s="378" t="s">
        <v>478</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278563</v>
      </c>
      <c r="AB113" s="446"/>
      <c r="AC113" s="446"/>
      <c r="AD113" s="446"/>
      <c r="AE113" s="499"/>
      <c r="AF113" s="515">
        <v>275721</v>
      </c>
      <c r="AG113" s="446"/>
      <c r="AH113" s="446"/>
      <c r="AI113" s="446"/>
      <c r="AJ113" s="499"/>
      <c r="AK113" s="515">
        <v>304426</v>
      </c>
      <c r="AL113" s="446"/>
      <c r="AM113" s="446"/>
      <c r="AN113" s="446"/>
      <c r="AO113" s="499"/>
      <c r="AP113" s="539">
        <v>4.2</v>
      </c>
      <c r="AQ113" s="547"/>
      <c r="AR113" s="547"/>
      <c r="AS113" s="547"/>
      <c r="AT113" s="557"/>
      <c r="AU113" s="569"/>
      <c r="AV113" s="578"/>
      <c r="AW113" s="578"/>
      <c r="AX113" s="578"/>
      <c r="AY113" s="578"/>
      <c r="AZ113" s="425" t="s">
        <v>199</v>
      </c>
      <c r="BA113" s="378"/>
      <c r="BB113" s="378"/>
      <c r="BC113" s="378"/>
      <c r="BD113" s="378"/>
      <c r="BE113" s="378"/>
      <c r="BF113" s="378"/>
      <c r="BG113" s="378"/>
      <c r="BH113" s="378"/>
      <c r="BI113" s="378"/>
      <c r="BJ113" s="378"/>
      <c r="BK113" s="378"/>
      <c r="BL113" s="378"/>
      <c r="BM113" s="378"/>
      <c r="BN113" s="378"/>
      <c r="BO113" s="378"/>
      <c r="BP113" s="472"/>
      <c r="BQ113" s="633" t="s">
        <v>195</v>
      </c>
      <c r="BR113" s="641"/>
      <c r="BS113" s="641"/>
      <c r="BT113" s="641"/>
      <c r="BU113" s="641"/>
      <c r="BV113" s="641" t="s">
        <v>195</v>
      </c>
      <c r="BW113" s="641"/>
      <c r="BX113" s="641"/>
      <c r="BY113" s="641"/>
      <c r="BZ113" s="641"/>
      <c r="CA113" s="641" t="s">
        <v>195</v>
      </c>
      <c r="CB113" s="641"/>
      <c r="CC113" s="641"/>
      <c r="CD113" s="641"/>
      <c r="CE113" s="641"/>
      <c r="CF113" s="657" t="s">
        <v>195</v>
      </c>
      <c r="CG113" s="661"/>
      <c r="CH113" s="661"/>
      <c r="CI113" s="661"/>
      <c r="CJ113" s="661"/>
      <c r="CK113" s="673"/>
      <c r="CL113" s="413"/>
      <c r="CM113" s="425" t="s">
        <v>406</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195</v>
      </c>
      <c r="DH113" s="446"/>
      <c r="DI113" s="446"/>
      <c r="DJ113" s="446"/>
      <c r="DK113" s="499"/>
      <c r="DL113" s="515" t="s">
        <v>195</v>
      </c>
      <c r="DM113" s="446"/>
      <c r="DN113" s="446"/>
      <c r="DO113" s="446"/>
      <c r="DP113" s="499"/>
      <c r="DQ113" s="515" t="s">
        <v>195</v>
      </c>
      <c r="DR113" s="446"/>
      <c r="DS113" s="446"/>
      <c r="DT113" s="446"/>
      <c r="DU113" s="499"/>
      <c r="DV113" s="539" t="s">
        <v>195</v>
      </c>
      <c r="DW113" s="547"/>
      <c r="DX113" s="547"/>
      <c r="DY113" s="547"/>
      <c r="DZ113" s="557"/>
    </row>
    <row r="114" spans="1:130" s="365" customFormat="1" ht="26.25" customHeight="1">
      <c r="A114" s="387"/>
      <c r="B114" s="410"/>
      <c r="C114" s="378" t="s">
        <v>480</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t="s">
        <v>195</v>
      </c>
      <c r="AB114" s="446"/>
      <c r="AC114" s="446"/>
      <c r="AD114" s="446"/>
      <c r="AE114" s="499"/>
      <c r="AF114" s="515" t="s">
        <v>195</v>
      </c>
      <c r="AG114" s="446"/>
      <c r="AH114" s="446"/>
      <c r="AI114" s="446"/>
      <c r="AJ114" s="499"/>
      <c r="AK114" s="515" t="s">
        <v>195</v>
      </c>
      <c r="AL114" s="446"/>
      <c r="AM114" s="446"/>
      <c r="AN114" s="446"/>
      <c r="AO114" s="499"/>
      <c r="AP114" s="539" t="s">
        <v>195</v>
      </c>
      <c r="AQ114" s="547"/>
      <c r="AR114" s="547"/>
      <c r="AS114" s="547"/>
      <c r="AT114" s="557"/>
      <c r="AU114" s="569"/>
      <c r="AV114" s="578"/>
      <c r="AW114" s="578"/>
      <c r="AX114" s="578"/>
      <c r="AY114" s="578"/>
      <c r="AZ114" s="425" t="s">
        <v>481</v>
      </c>
      <c r="BA114" s="378"/>
      <c r="BB114" s="378"/>
      <c r="BC114" s="378"/>
      <c r="BD114" s="378"/>
      <c r="BE114" s="378"/>
      <c r="BF114" s="378"/>
      <c r="BG114" s="378"/>
      <c r="BH114" s="378"/>
      <c r="BI114" s="378"/>
      <c r="BJ114" s="378"/>
      <c r="BK114" s="378"/>
      <c r="BL114" s="378"/>
      <c r="BM114" s="378"/>
      <c r="BN114" s="378"/>
      <c r="BO114" s="378"/>
      <c r="BP114" s="472"/>
      <c r="BQ114" s="633" t="s">
        <v>195</v>
      </c>
      <c r="BR114" s="641"/>
      <c r="BS114" s="641"/>
      <c r="BT114" s="641"/>
      <c r="BU114" s="641"/>
      <c r="BV114" s="641" t="s">
        <v>195</v>
      </c>
      <c r="BW114" s="641"/>
      <c r="BX114" s="641"/>
      <c r="BY114" s="641"/>
      <c r="BZ114" s="641"/>
      <c r="CA114" s="641" t="s">
        <v>195</v>
      </c>
      <c r="CB114" s="641"/>
      <c r="CC114" s="641"/>
      <c r="CD114" s="641"/>
      <c r="CE114" s="641"/>
      <c r="CF114" s="657" t="s">
        <v>195</v>
      </c>
      <c r="CG114" s="661"/>
      <c r="CH114" s="661"/>
      <c r="CI114" s="661"/>
      <c r="CJ114" s="661"/>
      <c r="CK114" s="673"/>
      <c r="CL114" s="413"/>
      <c r="CM114" s="425" t="s">
        <v>482</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195</v>
      </c>
      <c r="DH114" s="446"/>
      <c r="DI114" s="446"/>
      <c r="DJ114" s="446"/>
      <c r="DK114" s="499"/>
      <c r="DL114" s="515" t="s">
        <v>195</v>
      </c>
      <c r="DM114" s="446"/>
      <c r="DN114" s="446"/>
      <c r="DO114" s="446"/>
      <c r="DP114" s="499"/>
      <c r="DQ114" s="515" t="s">
        <v>195</v>
      </c>
      <c r="DR114" s="446"/>
      <c r="DS114" s="446"/>
      <c r="DT114" s="446"/>
      <c r="DU114" s="499"/>
      <c r="DV114" s="539" t="s">
        <v>195</v>
      </c>
      <c r="DW114" s="547"/>
      <c r="DX114" s="547"/>
      <c r="DY114" s="547"/>
      <c r="DZ114" s="557"/>
    </row>
    <row r="115" spans="1:130" s="365" customFormat="1" ht="26.25" customHeight="1">
      <c r="A115" s="387"/>
      <c r="B115" s="410"/>
      <c r="C115" s="378" t="s">
        <v>375</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195</v>
      </c>
      <c r="AB115" s="446"/>
      <c r="AC115" s="446"/>
      <c r="AD115" s="446"/>
      <c r="AE115" s="499"/>
      <c r="AF115" s="515" t="s">
        <v>195</v>
      </c>
      <c r="AG115" s="446"/>
      <c r="AH115" s="446"/>
      <c r="AI115" s="446"/>
      <c r="AJ115" s="499"/>
      <c r="AK115" s="515" t="s">
        <v>195</v>
      </c>
      <c r="AL115" s="446"/>
      <c r="AM115" s="446"/>
      <c r="AN115" s="446"/>
      <c r="AO115" s="499"/>
      <c r="AP115" s="539" t="s">
        <v>195</v>
      </c>
      <c r="AQ115" s="547"/>
      <c r="AR115" s="547"/>
      <c r="AS115" s="547"/>
      <c r="AT115" s="557"/>
      <c r="AU115" s="569"/>
      <c r="AV115" s="578"/>
      <c r="AW115" s="578"/>
      <c r="AX115" s="578"/>
      <c r="AY115" s="578"/>
      <c r="AZ115" s="425" t="s">
        <v>346</v>
      </c>
      <c r="BA115" s="378"/>
      <c r="BB115" s="378"/>
      <c r="BC115" s="378"/>
      <c r="BD115" s="378"/>
      <c r="BE115" s="378"/>
      <c r="BF115" s="378"/>
      <c r="BG115" s="378"/>
      <c r="BH115" s="378"/>
      <c r="BI115" s="378"/>
      <c r="BJ115" s="378"/>
      <c r="BK115" s="378"/>
      <c r="BL115" s="378"/>
      <c r="BM115" s="378"/>
      <c r="BN115" s="378"/>
      <c r="BO115" s="378"/>
      <c r="BP115" s="472"/>
      <c r="BQ115" s="633">
        <v>2909</v>
      </c>
      <c r="BR115" s="641"/>
      <c r="BS115" s="641"/>
      <c r="BT115" s="641"/>
      <c r="BU115" s="641"/>
      <c r="BV115" s="641">
        <v>4851</v>
      </c>
      <c r="BW115" s="641"/>
      <c r="BX115" s="641"/>
      <c r="BY115" s="641"/>
      <c r="BZ115" s="641"/>
      <c r="CA115" s="641" t="s">
        <v>195</v>
      </c>
      <c r="CB115" s="641"/>
      <c r="CC115" s="641"/>
      <c r="CD115" s="641"/>
      <c r="CE115" s="641"/>
      <c r="CF115" s="657" t="s">
        <v>195</v>
      </c>
      <c r="CG115" s="661"/>
      <c r="CH115" s="661"/>
      <c r="CI115" s="661"/>
      <c r="CJ115" s="661"/>
      <c r="CK115" s="673"/>
      <c r="CL115" s="413"/>
      <c r="CM115" s="425" t="s">
        <v>31</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195</v>
      </c>
      <c r="DH115" s="446"/>
      <c r="DI115" s="446"/>
      <c r="DJ115" s="446"/>
      <c r="DK115" s="499"/>
      <c r="DL115" s="515" t="s">
        <v>195</v>
      </c>
      <c r="DM115" s="446"/>
      <c r="DN115" s="446"/>
      <c r="DO115" s="446"/>
      <c r="DP115" s="499"/>
      <c r="DQ115" s="515" t="s">
        <v>195</v>
      </c>
      <c r="DR115" s="446"/>
      <c r="DS115" s="446"/>
      <c r="DT115" s="446"/>
      <c r="DU115" s="499"/>
      <c r="DV115" s="539" t="s">
        <v>195</v>
      </c>
      <c r="DW115" s="547"/>
      <c r="DX115" s="547"/>
      <c r="DY115" s="547"/>
      <c r="DZ115" s="557"/>
    </row>
    <row r="116" spans="1:130" s="365" customFormat="1" ht="26.25" customHeight="1">
      <c r="A116" s="388"/>
      <c r="B116" s="411"/>
      <c r="C116" s="423" t="s">
        <v>2</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195</v>
      </c>
      <c r="AB116" s="446"/>
      <c r="AC116" s="446"/>
      <c r="AD116" s="446"/>
      <c r="AE116" s="499"/>
      <c r="AF116" s="515" t="s">
        <v>195</v>
      </c>
      <c r="AG116" s="446"/>
      <c r="AH116" s="446"/>
      <c r="AI116" s="446"/>
      <c r="AJ116" s="499"/>
      <c r="AK116" s="515" t="s">
        <v>195</v>
      </c>
      <c r="AL116" s="446"/>
      <c r="AM116" s="446"/>
      <c r="AN116" s="446"/>
      <c r="AO116" s="499"/>
      <c r="AP116" s="539" t="s">
        <v>195</v>
      </c>
      <c r="AQ116" s="547"/>
      <c r="AR116" s="547"/>
      <c r="AS116" s="547"/>
      <c r="AT116" s="557"/>
      <c r="AU116" s="569"/>
      <c r="AV116" s="578"/>
      <c r="AW116" s="578"/>
      <c r="AX116" s="578"/>
      <c r="AY116" s="578"/>
      <c r="AZ116" s="602" t="s">
        <v>217</v>
      </c>
      <c r="BA116" s="605"/>
      <c r="BB116" s="605"/>
      <c r="BC116" s="605"/>
      <c r="BD116" s="605"/>
      <c r="BE116" s="605"/>
      <c r="BF116" s="605"/>
      <c r="BG116" s="605"/>
      <c r="BH116" s="605"/>
      <c r="BI116" s="605"/>
      <c r="BJ116" s="605"/>
      <c r="BK116" s="605"/>
      <c r="BL116" s="605"/>
      <c r="BM116" s="605"/>
      <c r="BN116" s="605"/>
      <c r="BO116" s="605"/>
      <c r="BP116" s="628"/>
      <c r="BQ116" s="633" t="s">
        <v>195</v>
      </c>
      <c r="BR116" s="641"/>
      <c r="BS116" s="641"/>
      <c r="BT116" s="641"/>
      <c r="BU116" s="641"/>
      <c r="BV116" s="641" t="s">
        <v>195</v>
      </c>
      <c r="BW116" s="641"/>
      <c r="BX116" s="641"/>
      <c r="BY116" s="641"/>
      <c r="BZ116" s="641"/>
      <c r="CA116" s="641" t="s">
        <v>195</v>
      </c>
      <c r="CB116" s="641"/>
      <c r="CC116" s="641"/>
      <c r="CD116" s="641"/>
      <c r="CE116" s="641"/>
      <c r="CF116" s="657" t="s">
        <v>195</v>
      </c>
      <c r="CG116" s="661"/>
      <c r="CH116" s="661"/>
      <c r="CI116" s="661"/>
      <c r="CJ116" s="661"/>
      <c r="CK116" s="673"/>
      <c r="CL116" s="413"/>
      <c r="CM116" s="425" t="s">
        <v>12</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195</v>
      </c>
      <c r="DH116" s="446"/>
      <c r="DI116" s="446"/>
      <c r="DJ116" s="446"/>
      <c r="DK116" s="499"/>
      <c r="DL116" s="515" t="s">
        <v>195</v>
      </c>
      <c r="DM116" s="446"/>
      <c r="DN116" s="446"/>
      <c r="DO116" s="446"/>
      <c r="DP116" s="499"/>
      <c r="DQ116" s="515" t="s">
        <v>195</v>
      </c>
      <c r="DR116" s="446"/>
      <c r="DS116" s="446"/>
      <c r="DT116" s="446"/>
      <c r="DU116" s="499"/>
      <c r="DV116" s="539" t="s">
        <v>195</v>
      </c>
      <c r="DW116" s="547"/>
      <c r="DX116" s="547"/>
      <c r="DY116" s="547"/>
      <c r="DZ116" s="557"/>
    </row>
    <row r="117" spans="1:130" s="365" customFormat="1" ht="26.25" customHeight="1">
      <c r="A117" s="383" t="s">
        <v>271</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323</v>
      </c>
      <c r="Z117" s="469"/>
      <c r="AA117" s="483">
        <v>1158141</v>
      </c>
      <c r="AB117" s="488"/>
      <c r="AC117" s="488"/>
      <c r="AD117" s="488"/>
      <c r="AE117" s="500"/>
      <c r="AF117" s="516">
        <v>1122727</v>
      </c>
      <c r="AG117" s="488"/>
      <c r="AH117" s="488"/>
      <c r="AI117" s="488"/>
      <c r="AJ117" s="500"/>
      <c r="AK117" s="516">
        <v>1182270</v>
      </c>
      <c r="AL117" s="488"/>
      <c r="AM117" s="488"/>
      <c r="AN117" s="488"/>
      <c r="AO117" s="500"/>
      <c r="AP117" s="540"/>
      <c r="AQ117" s="548"/>
      <c r="AR117" s="548"/>
      <c r="AS117" s="548"/>
      <c r="AT117" s="558"/>
      <c r="AU117" s="569"/>
      <c r="AV117" s="578"/>
      <c r="AW117" s="578"/>
      <c r="AX117" s="578"/>
      <c r="AY117" s="578"/>
      <c r="AZ117" s="426" t="s">
        <v>483</v>
      </c>
      <c r="BA117" s="428"/>
      <c r="BB117" s="428"/>
      <c r="BC117" s="428"/>
      <c r="BD117" s="428"/>
      <c r="BE117" s="428"/>
      <c r="BF117" s="428"/>
      <c r="BG117" s="428"/>
      <c r="BH117" s="428"/>
      <c r="BI117" s="428"/>
      <c r="BJ117" s="428"/>
      <c r="BK117" s="428"/>
      <c r="BL117" s="428"/>
      <c r="BM117" s="428"/>
      <c r="BN117" s="428"/>
      <c r="BO117" s="428"/>
      <c r="BP117" s="474"/>
      <c r="BQ117" s="633" t="s">
        <v>195</v>
      </c>
      <c r="BR117" s="641"/>
      <c r="BS117" s="641"/>
      <c r="BT117" s="641"/>
      <c r="BU117" s="641"/>
      <c r="BV117" s="641" t="s">
        <v>195</v>
      </c>
      <c r="BW117" s="641"/>
      <c r="BX117" s="641"/>
      <c r="BY117" s="641"/>
      <c r="BZ117" s="641"/>
      <c r="CA117" s="641" t="s">
        <v>195</v>
      </c>
      <c r="CB117" s="641"/>
      <c r="CC117" s="641"/>
      <c r="CD117" s="641"/>
      <c r="CE117" s="641"/>
      <c r="CF117" s="657" t="s">
        <v>195</v>
      </c>
      <c r="CG117" s="661"/>
      <c r="CH117" s="661"/>
      <c r="CI117" s="661"/>
      <c r="CJ117" s="661"/>
      <c r="CK117" s="673"/>
      <c r="CL117" s="413"/>
      <c r="CM117" s="425" t="s">
        <v>338</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195</v>
      </c>
      <c r="DH117" s="446"/>
      <c r="DI117" s="446"/>
      <c r="DJ117" s="446"/>
      <c r="DK117" s="499"/>
      <c r="DL117" s="515" t="s">
        <v>195</v>
      </c>
      <c r="DM117" s="446"/>
      <c r="DN117" s="446"/>
      <c r="DO117" s="446"/>
      <c r="DP117" s="499"/>
      <c r="DQ117" s="515" t="s">
        <v>195</v>
      </c>
      <c r="DR117" s="446"/>
      <c r="DS117" s="446"/>
      <c r="DT117" s="446"/>
      <c r="DU117" s="499"/>
      <c r="DV117" s="539" t="s">
        <v>195</v>
      </c>
      <c r="DW117" s="547"/>
      <c r="DX117" s="547"/>
      <c r="DY117" s="547"/>
      <c r="DZ117" s="557"/>
    </row>
    <row r="118" spans="1:130" s="365" customFormat="1" ht="26.25" customHeight="1">
      <c r="A118" s="383" t="s">
        <v>93</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469</v>
      </c>
      <c r="AB118" s="406"/>
      <c r="AC118" s="406"/>
      <c r="AD118" s="406"/>
      <c r="AE118" s="469"/>
      <c r="AF118" s="480" t="s">
        <v>471</v>
      </c>
      <c r="AG118" s="406"/>
      <c r="AH118" s="406"/>
      <c r="AI118" s="406"/>
      <c r="AJ118" s="469"/>
      <c r="AK118" s="480" t="s">
        <v>183</v>
      </c>
      <c r="AL118" s="406"/>
      <c r="AM118" s="406"/>
      <c r="AN118" s="406"/>
      <c r="AO118" s="469"/>
      <c r="AP118" s="480" t="s">
        <v>473</v>
      </c>
      <c r="AQ118" s="406"/>
      <c r="AR118" s="406"/>
      <c r="AS118" s="406"/>
      <c r="AT118" s="555"/>
      <c r="AU118" s="569"/>
      <c r="AV118" s="578"/>
      <c r="AW118" s="578"/>
      <c r="AX118" s="578"/>
      <c r="AY118" s="578"/>
      <c r="AZ118" s="427" t="s">
        <v>484</v>
      </c>
      <c r="BA118" s="423"/>
      <c r="BB118" s="423"/>
      <c r="BC118" s="423"/>
      <c r="BD118" s="423"/>
      <c r="BE118" s="423"/>
      <c r="BF118" s="423"/>
      <c r="BG118" s="423"/>
      <c r="BH118" s="423"/>
      <c r="BI118" s="423"/>
      <c r="BJ118" s="423"/>
      <c r="BK118" s="423"/>
      <c r="BL118" s="423"/>
      <c r="BM118" s="423"/>
      <c r="BN118" s="423"/>
      <c r="BO118" s="423"/>
      <c r="BP118" s="473"/>
      <c r="BQ118" s="634" t="s">
        <v>195</v>
      </c>
      <c r="BR118" s="642"/>
      <c r="BS118" s="642"/>
      <c r="BT118" s="642"/>
      <c r="BU118" s="642"/>
      <c r="BV118" s="642" t="s">
        <v>195</v>
      </c>
      <c r="BW118" s="642"/>
      <c r="BX118" s="642"/>
      <c r="BY118" s="642"/>
      <c r="BZ118" s="642"/>
      <c r="CA118" s="642" t="s">
        <v>195</v>
      </c>
      <c r="CB118" s="642"/>
      <c r="CC118" s="642"/>
      <c r="CD118" s="642"/>
      <c r="CE118" s="642"/>
      <c r="CF118" s="657" t="s">
        <v>195</v>
      </c>
      <c r="CG118" s="661"/>
      <c r="CH118" s="661"/>
      <c r="CI118" s="661"/>
      <c r="CJ118" s="661"/>
      <c r="CK118" s="673"/>
      <c r="CL118" s="413"/>
      <c r="CM118" s="425" t="s">
        <v>485</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195</v>
      </c>
      <c r="DH118" s="446"/>
      <c r="DI118" s="446"/>
      <c r="DJ118" s="446"/>
      <c r="DK118" s="499"/>
      <c r="DL118" s="515" t="s">
        <v>195</v>
      </c>
      <c r="DM118" s="446"/>
      <c r="DN118" s="446"/>
      <c r="DO118" s="446"/>
      <c r="DP118" s="499"/>
      <c r="DQ118" s="515" t="s">
        <v>195</v>
      </c>
      <c r="DR118" s="446"/>
      <c r="DS118" s="446"/>
      <c r="DT118" s="446"/>
      <c r="DU118" s="499"/>
      <c r="DV118" s="539" t="s">
        <v>195</v>
      </c>
      <c r="DW118" s="547"/>
      <c r="DX118" s="547"/>
      <c r="DY118" s="547"/>
      <c r="DZ118" s="557"/>
    </row>
    <row r="119" spans="1:130" s="365" customFormat="1" ht="26.25" customHeight="1">
      <c r="A119" s="389" t="s">
        <v>388</v>
      </c>
      <c r="B119" s="412"/>
      <c r="C119" s="424" t="s">
        <v>61</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195</v>
      </c>
      <c r="AB119" s="487"/>
      <c r="AC119" s="487"/>
      <c r="AD119" s="487"/>
      <c r="AE119" s="498"/>
      <c r="AF119" s="514" t="s">
        <v>195</v>
      </c>
      <c r="AG119" s="487"/>
      <c r="AH119" s="487"/>
      <c r="AI119" s="487"/>
      <c r="AJ119" s="498"/>
      <c r="AK119" s="514" t="s">
        <v>195</v>
      </c>
      <c r="AL119" s="487"/>
      <c r="AM119" s="487"/>
      <c r="AN119" s="487"/>
      <c r="AO119" s="498"/>
      <c r="AP119" s="538" t="s">
        <v>195</v>
      </c>
      <c r="AQ119" s="546"/>
      <c r="AR119" s="546"/>
      <c r="AS119" s="546"/>
      <c r="AT119" s="556"/>
      <c r="AU119" s="570"/>
      <c r="AV119" s="579"/>
      <c r="AW119" s="579"/>
      <c r="AX119" s="579"/>
      <c r="AY119" s="579"/>
      <c r="AZ119" s="603" t="s">
        <v>271</v>
      </c>
      <c r="BA119" s="603"/>
      <c r="BB119" s="603"/>
      <c r="BC119" s="603"/>
      <c r="BD119" s="603"/>
      <c r="BE119" s="603"/>
      <c r="BF119" s="603"/>
      <c r="BG119" s="603"/>
      <c r="BH119" s="603"/>
      <c r="BI119" s="603"/>
      <c r="BJ119" s="603"/>
      <c r="BK119" s="603"/>
      <c r="BL119" s="603"/>
      <c r="BM119" s="603"/>
      <c r="BN119" s="603"/>
      <c r="BO119" s="468" t="s">
        <v>162</v>
      </c>
      <c r="BP119" s="629"/>
      <c r="BQ119" s="634">
        <v>14718439</v>
      </c>
      <c r="BR119" s="642"/>
      <c r="BS119" s="642"/>
      <c r="BT119" s="642"/>
      <c r="BU119" s="642"/>
      <c r="BV119" s="642">
        <v>13903909</v>
      </c>
      <c r="BW119" s="642"/>
      <c r="BX119" s="642"/>
      <c r="BY119" s="642"/>
      <c r="BZ119" s="642"/>
      <c r="CA119" s="642">
        <v>13372289</v>
      </c>
      <c r="CB119" s="642"/>
      <c r="CC119" s="642"/>
      <c r="CD119" s="642"/>
      <c r="CE119" s="642"/>
      <c r="CF119" s="544"/>
      <c r="CG119" s="552"/>
      <c r="CH119" s="552"/>
      <c r="CI119" s="552"/>
      <c r="CJ119" s="669"/>
      <c r="CK119" s="674"/>
      <c r="CL119" s="414"/>
      <c r="CM119" s="427" t="s">
        <v>486</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195</v>
      </c>
      <c r="DH119" s="489"/>
      <c r="DI119" s="489"/>
      <c r="DJ119" s="489"/>
      <c r="DK119" s="501"/>
      <c r="DL119" s="517" t="s">
        <v>195</v>
      </c>
      <c r="DM119" s="489"/>
      <c r="DN119" s="489"/>
      <c r="DO119" s="489"/>
      <c r="DP119" s="501"/>
      <c r="DQ119" s="517" t="s">
        <v>195</v>
      </c>
      <c r="DR119" s="489"/>
      <c r="DS119" s="489"/>
      <c r="DT119" s="489"/>
      <c r="DU119" s="501"/>
      <c r="DV119" s="714" t="s">
        <v>195</v>
      </c>
      <c r="DW119" s="716"/>
      <c r="DX119" s="716"/>
      <c r="DY119" s="716"/>
      <c r="DZ119" s="723"/>
    </row>
    <row r="120" spans="1:130" s="365" customFormat="1" ht="26.25" customHeight="1">
      <c r="A120" s="390"/>
      <c r="B120" s="413"/>
      <c r="C120" s="425" t="s">
        <v>135</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195</v>
      </c>
      <c r="AB120" s="446"/>
      <c r="AC120" s="446"/>
      <c r="AD120" s="446"/>
      <c r="AE120" s="499"/>
      <c r="AF120" s="515" t="s">
        <v>195</v>
      </c>
      <c r="AG120" s="446"/>
      <c r="AH120" s="446"/>
      <c r="AI120" s="446"/>
      <c r="AJ120" s="499"/>
      <c r="AK120" s="515" t="s">
        <v>195</v>
      </c>
      <c r="AL120" s="446"/>
      <c r="AM120" s="446"/>
      <c r="AN120" s="446"/>
      <c r="AO120" s="499"/>
      <c r="AP120" s="539" t="s">
        <v>195</v>
      </c>
      <c r="AQ120" s="547"/>
      <c r="AR120" s="547"/>
      <c r="AS120" s="547"/>
      <c r="AT120" s="557"/>
      <c r="AU120" s="571" t="s">
        <v>476</v>
      </c>
      <c r="AV120" s="580"/>
      <c r="AW120" s="580"/>
      <c r="AX120" s="580"/>
      <c r="AY120" s="591"/>
      <c r="AZ120" s="424" t="s">
        <v>209</v>
      </c>
      <c r="BA120" s="407"/>
      <c r="BB120" s="407"/>
      <c r="BC120" s="407"/>
      <c r="BD120" s="407"/>
      <c r="BE120" s="407"/>
      <c r="BF120" s="407"/>
      <c r="BG120" s="407"/>
      <c r="BH120" s="407"/>
      <c r="BI120" s="407"/>
      <c r="BJ120" s="407"/>
      <c r="BK120" s="407"/>
      <c r="BL120" s="407"/>
      <c r="BM120" s="407"/>
      <c r="BN120" s="407"/>
      <c r="BO120" s="407"/>
      <c r="BP120" s="470"/>
      <c r="BQ120" s="632">
        <v>4867398</v>
      </c>
      <c r="BR120" s="640"/>
      <c r="BS120" s="640"/>
      <c r="BT120" s="640"/>
      <c r="BU120" s="640"/>
      <c r="BV120" s="640">
        <v>4981064</v>
      </c>
      <c r="BW120" s="640"/>
      <c r="BX120" s="640"/>
      <c r="BY120" s="640"/>
      <c r="BZ120" s="640"/>
      <c r="CA120" s="640">
        <v>4927038</v>
      </c>
      <c r="CB120" s="640"/>
      <c r="CC120" s="640"/>
      <c r="CD120" s="640"/>
      <c r="CE120" s="640"/>
      <c r="CF120" s="656">
        <v>67.599999999999994</v>
      </c>
      <c r="CG120" s="660"/>
      <c r="CH120" s="660"/>
      <c r="CI120" s="660"/>
      <c r="CJ120" s="660"/>
      <c r="CK120" s="675" t="s">
        <v>267</v>
      </c>
      <c r="CL120" s="685"/>
      <c r="CM120" s="685"/>
      <c r="CN120" s="685"/>
      <c r="CO120" s="688"/>
      <c r="CP120" s="692" t="s">
        <v>351</v>
      </c>
      <c r="CQ120" s="695"/>
      <c r="CR120" s="695"/>
      <c r="CS120" s="695"/>
      <c r="CT120" s="695"/>
      <c r="CU120" s="695"/>
      <c r="CV120" s="695"/>
      <c r="CW120" s="695"/>
      <c r="CX120" s="695"/>
      <c r="CY120" s="695"/>
      <c r="CZ120" s="695"/>
      <c r="DA120" s="695"/>
      <c r="DB120" s="695"/>
      <c r="DC120" s="695"/>
      <c r="DD120" s="695"/>
      <c r="DE120" s="695"/>
      <c r="DF120" s="698"/>
      <c r="DG120" s="632">
        <v>5087862</v>
      </c>
      <c r="DH120" s="640"/>
      <c r="DI120" s="640"/>
      <c r="DJ120" s="640"/>
      <c r="DK120" s="640"/>
      <c r="DL120" s="640">
        <v>4827758</v>
      </c>
      <c r="DM120" s="640"/>
      <c r="DN120" s="640"/>
      <c r="DO120" s="640"/>
      <c r="DP120" s="640"/>
      <c r="DQ120" s="640">
        <v>4797880</v>
      </c>
      <c r="DR120" s="640"/>
      <c r="DS120" s="640"/>
      <c r="DT120" s="640"/>
      <c r="DU120" s="640"/>
      <c r="DV120" s="712">
        <v>65.900000000000006</v>
      </c>
      <c r="DW120" s="712"/>
      <c r="DX120" s="712"/>
      <c r="DY120" s="712"/>
      <c r="DZ120" s="721"/>
    </row>
    <row r="121" spans="1:130" s="365" customFormat="1" ht="26.25" customHeight="1">
      <c r="A121" s="390"/>
      <c r="B121" s="413"/>
      <c r="C121" s="426" t="s">
        <v>133</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195</v>
      </c>
      <c r="AB121" s="446"/>
      <c r="AC121" s="446"/>
      <c r="AD121" s="446"/>
      <c r="AE121" s="499"/>
      <c r="AF121" s="515" t="s">
        <v>195</v>
      </c>
      <c r="AG121" s="446"/>
      <c r="AH121" s="446"/>
      <c r="AI121" s="446"/>
      <c r="AJ121" s="499"/>
      <c r="AK121" s="515" t="s">
        <v>195</v>
      </c>
      <c r="AL121" s="446"/>
      <c r="AM121" s="446"/>
      <c r="AN121" s="446"/>
      <c r="AO121" s="499"/>
      <c r="AP121" s="539" t="s">
        <v>195</v>
      </c>
      <c r="AQ121" s="547"/>
      <c r="AR121" s="547"/>
      <c r="AS121" s="547"/>
      <c r="AT121" s="557"/>
      <c r="AU121" s="572"/>
      <c r="AV121" s="581"/>
      <c r="AW121" s="581"/>
      <c r="AX121" s="581"/>
      <c r="AY121" s="592"/>
      <c r="AZ121" s="425" t="s">
        <v>470</v>
      </c>
      <c r="BA121" s="378"/>
      <c r="BB121" s="378"/>
      <c r="BC121" s="378"/>
      <c r="BD121" s="378"/>
      <c r="BE121" s="378"/>
      <c r="BF121" s="378"/>
      <c r="BG121" s="378"/>
      <c r="BH121" s="378"/>
      <c r="BI121" s="378"/>
      <c r="BJ121" s="378"/>
      <c r="BK121" s="378"/>
      <c r="BL121" s="378"/>
      <c r="BM121" s="378"/>
      <c r="BN121" s="378"/>
      <c r="BO121" s="378"/>
      <c r="BP121" s="472"/>
      <c r="BQ121" s="633">
        <v>808823</v>
      </c>
      <c r="BR121" s="641"/>
      <c r="BS121" s="641"/>
      <c r="BT121" s="641"/>
      <c r="BU121" s="641"/>
      <c r="BV121" s="641">
        <v>800403</v>
      </c>
      <c r="BW121" s="641"/>
      <c r="BX121" s="641"/>
      <c r="BY121" s="641"/>
      <c r="BZ121" s="641"/>
      <c r="CA121" s="641">
        <v>824342</v>
      </c>
      <c r="CB121" s="641"/>
      <c r="CC121" s="641"/>
      <c r="CD121" s="641"/>
      <c r="CE121" s="641"/>
      <c r="CF121" s="657">
        <v>11.3</v>
      </c>
      <c r="CG121" s="661"/>
      <c r="CH121" s="661"/>
      <c r="CI121" s="661"/>
      <c r="CJ121" s="661"/>
      <c r="CK121" s="676"/>
      <c r="CL121" s="686"/>
      <c r="CM121" s="686"/>
      <c r="CN121" s="686"/>
      <c r="CO121" s="689"/>
      <c r="CP121" s="693" t="s">
        <v>461</v>
      </c>
      <c r="CQ121" s="403"/>
      <c r="CR121" s="403"/>
      <c r="CS121" s="403"/>
      <c r="CT121" s="403"/>
      <c r="CU121" s="403"/>
      <c r="CV121" s="403"/>
      <c r="CW121" s="403"/>
      <c r="CX121" s="403"/>
      <c r="CY121" s="403"/>
      <c r="CZ121" s="403"/>
      <c r="DA121" s="403"/>
      <c r="DB121" s="403"/>
      <c r="DC121" s="403"/>
      <c r="DD121" s="403"/>
      <c r="DE121" s="403"/>
      <c r="DF121" s="699"/>
      <c r="DG121" s="633" t="s">
        <v>195</v>
      </c>
      <c r="DH121" s="641"/>
      <c r="DI121" s="641"/>
      <c r="DJ121" s="641"/>
      <c r="DK121" s="641"/>
      <c r="DL121" s="641" t="s">
        <v>195</v>
      </c>
      <c r="DM121" s="641"/>
      <c r="DN121" s="641"/>
      <c r="DO121" s="641"/>
      <c r="DP121" s="641"/>
      <c r="DQ121" s="641">
        <v>44797</v>
      </c>
      <c r="DR121" s="641"/>
      <c r="DS121" s="641"/>
      <c r="DT121" s="641"/>
      <c r="DU121" s="641"/>
      <c r="DV121" s="713">
        <v>0.6</v>
      </c>
      <c r="DW121" s="713"/>
      <c r="DX121" s="713"/>
      <c r="DY121" s="713"/>
      <c r="DZ121" s="722"/>
    </row>
    <row r="122" spans="1:130" s="365" customFormat="1" ht="26.25" customHeight="1">
      <c r="A122" s="390"/>
      <c r="B122" s="413"/>
      <c r="C122" s="425" t="s">
        <v>482</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195</v>
      </c>
      <c r="AB122" s="446"/>
      <c r="AC122" s="446"/>
      <c r="AD122" s="446"/>
      <c r="AE122" s="499"/>
      <c r="AF122" s="515" t="s">
        <v>195</v>
      </c>
      <c r="AG122" s="446"/>
      <c r="AH122" s="446"/>
      <c r="AI122" s="446"/>
      <c r="AJ122" s="499"/>
      <c r="AK122" s="515" t="s">
        <v>195</v>
      </c>
      <c r="AL122" s="446"/>
      <c r="AM122" s="446"/>
      <c r="AN122" s="446"/>
      <c r="AO122" s="499"/>
      <c r="AP122" s="539" t="s">
        <v>195</v>
      </c>
      <c r="AQ122" s="547"/>
      <c r="AR122" s="547"/>
      <c r="AS122" s="547"/>
      <c r="AT122" s="557"/>
      <c r="AU122" s="572"/>
      <c r="AV122" s="581"/>
      <c r="AW122" s="581"/>
      <c r="AX122" s="581"/>
      <c r="AY122" s="592"/>
      <c r="AZ122" s="427" t="s">
        <v>301</v>
      </c>
      <c r="BA122" s="423"/>
      <c r="BB122" s="423"/>
      <c r="BC122" s="423"/>
      <c r="BD122" s="423"/>
      <c r="BE122" s="423"/>
      <c r="BF122" s="423"/>
      <c r="BG122" s="423"/>
      <c r="BH122" s="423"/>
      <c r="BI122" s="423"/>
      <c r="BJ122" s="423"/>
      <c r="BK122" s="423"/>
      <c r="BL122" s="423"/>
      <c r="BM122" s="423"/>
      <c r="BN122" s="423"/>
      <c r="BO122" s="423"/>
      <c r="BP122" s="473"/>
      <c r="BQ122" s="634">
        <v>10950708</v>
      </c>
      <c r="BR122" s="642"/>
      <c r="BS122" s="642"/>
      <c r="BT122" s="642"/>
      <c r="BU122" s="642"/>
      <c r="BV122" s="642">
        <v>10417597</v>
      </c>
      <c r="BW122" s="642"/>
      <c r="BX122" s="642"/>
      <c r="BY122" s="642"/>
      <c r="BZ122" s="642"/>
      <c r="CA122" s="642">
        <v>9818015</v>
      </c>
      <c r="CB122" s="642"/>
      <c r="CC122" s="642"/>
      <c r="CD122" s="642"/>
      <c r="CE122" s="642"/>
      <c r="CF122" s="658">
        <v>134.80000000000001</v>
      </c>
      <c r="CG122" s="662"/>
      <c r="CH122" s="662"/>
      <c r="CI122" s="662"/>
      <c r="CJ122" s="662"/>
      <c r="CK122" s="676"/>
      <c r="CL122" s="686"/>
      <c r="CM122" s="686"/>
      <c r="CN122" s="686"/>
      <c r="CO122" s="689"/>
      <c r="CP122" s="693" t="s">
        <v>26</v>
      </c>
      <c r="CQ122" s="403"/>
      <c r="CR122" s="403"/>
      <c r="CS122" s="403"/>
      <c r="CT122" s="403"/>
      <c r="CU122" s="403"/>
      <c r="CV122" s="403"/>
      <c r="CW122" s="403"/>
      <c r="CX122" s="403"/>
      <c r="CY122" s="403"/>
      <c r="CZ122" s="403"/>
      <c r="DA122" s="403"/>
      <c r="DB122" s="403"/>
      <c r="DC122" s="403"/>
      <c r="DD122" s="403"/>
      <c r="DE122" s="403"/>
      <c r="DF122" s="699"/>
      <c r="DG122" s="633" t="s">
        <v>195</v>
      </c>
      <c r="DH122" s="641"/>
      <c r="DI122" s="641"/>
      <c r="DJ122" s="641"/>
      <c r="DK122" s="641"/>
      <c r="DL122" s="641" t="s">
        <v>195</v>
      </c>
      <c r="DM122" s="641"/>
      <c r="DN122" s="641"/>
      <c r="DO122" s="641"/>
      <c r="DP122" s="641"/>
      <c r="DQ122" s="641" t="s">
        <v>195</v>
      </c>
      <c r="DR122" s="641"/>
      <c r="DS122" s="641"/>
      <c r="DT122" s="641"/>
      <c r="DU122" s="641"/>
      <c r="DV122" s="713" t="s">
        <v>195</v>
      </c>
      <c r="DW122" s="713"/>
      <c r="DX122" s="713"/>
      <c r="DY122" s="713"/>
      <c r="DZ122" s="722"/>
    </row>
    <row r="123" spans="1:130" s="365" customFormat="1" ht="26.25" customHeight="1">
      <c r="A123" s="390"/>
      <c r="B123" s="413"/>
      <c r="C123" s="425" t="s">
        <v>12</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195</v>
      </c>
      <c r="AB123" s="446"/>
      <c r="AC123" s="446"/>
      <c r="AD123" s="446"/>
      <c r="AE123" s="499"/>
      <c r="AF123" s="515" t="s">
        <v>195</v>
      </c>
      <c r="AG123" s="446"/>
      <c r="AH123" s="446"/>
      <c r="AI123" s="446"/>
      <c r="AJ123" s="499"/>
      <c r="AK123" s="515" t="s">
        <v>195</v>
      </c>
      <c r="AL123" s="446"/>
      <c r="AM123" s="446"/>
      <c r="AN123" s="446"/>
      <c r="AO123" s="499"/>
      <c r="AP123" s="539" t="s">
        <v>195</v>
      </c>
      <c r="AQ123" s="547"/>
      <c r="AR123" s="547"/>
      <c r="AS123" s="547"/>
      <c r="AT123" s="557"/>
      <c r="AU123" s="573"/>
      <c r="AV123" s="582"/>
      <c r="AW123" s="582"/>
      <c r="AX123" s="582"/>
      <c r="AY123" s="582"/>
      <c r="AZ123" s="603" t="s">
        <v>271</v>
      </c>
      <c r="BA123" s="603"/>
      <c r="BB123" s="603"/>
      <c r="BC123" s="603"/>
      <c r="BD123" s="603"/>
      <c r="BE123" s="603"/>
      <c r="BF123" s="603"/>
      <c r="BG123" s="603"/>
      <c r="BH123" s="603"/>
      <c r="BI123" s="603"/>
      <c r="BJ123" s="603"/>
      <c r="BK123" s="603"/>
      <c r="BL123" s="603"/>
      <c r="BM123" s="603"/>
      <c r="BN123" s="603"/>
      <c r="BO123" s="468" t="s">
        <v>487</v>
      </c>
      <c r="BP123" s="629"/>
      <c r="BQ123" s="635">
        <v>16626929</v>
      </c>
      <c r="BR123" s="643"/>
      <c r="BS123" s="643"/>
      <c r="BT123" s="643"/>
      <c r="BU123" s="643"/>
      <c r="BV123" s="643">
        <v>16199064</v>
      </c>
      <c r="BW123" s="643"/>
      <c r="BX123" s="643"/>
      <c r="BY123" s="643"/>
      <c r="BZ123" s="643"/>
      <c r="CA123" s="643">
        <v>15569395</v>
      </c>
      <c r="CB123" s="643"/>
      <c r="CC123" s="643"/>
      <c r="CD123" s="643"/>
      <c r="CE123" s="643"/>
      <c r="CF123" s="544"/>
      <c r="CG123" s="552"/>
      <c r="CH123" s="552"/>
      <c r="CI123" s="552"/>
      <c r="CJ123" s="669"/>
      <c r="CK123" s="676"/>
      <c r="CL123" s="686"/>
      <c r="CM123" s="686"/>
      <c r="CN123" s="686"/>
      <c r="CO123" s="689"/>
      <c r="CP123" s="693" t="s">
        <v>443</v>
      </c>
      <c r="CQ123" s="403"/>
      <c r="CR123" s="403"/>
      <c r="CS123" s="403"/>
      <c r="CT123" s="403"/>
      <c r="CU123" s="403"/>
      <c r="CV123" s="403"/>
      <c r="CW123" s="403"/>
      <c r="CX123" s="403"/>
      <c r="CY123" s="403"/>
      <c r="CZ123" s="403"/>
      <c r="DA123" s="403"/>
      <c r="DB123" s="403"/>
      <c r="DC123" s="403"/>
      <c r="DD123" s="403"/>
      <c r="DE123" s="403"/>
      <c r="DF123" s="699"/>
      <c r="DG123" s="482" t="s">
        <v>195</v>
      </c>
      <c r="DH123" s="446"/>
      <c r="DI123" s="446"/>
      <c r="DJ123" s="446"/>
      <c r="DK123" s="499"/>
      <c r="DL123" s="515" t="s">
        <v>195</v>
      </c>
      <c r="DM123" s="446"/>
      <c r="DN123" s="446"/>
      <c r="DO123" s="446"/>
      <c r="DP123" s="499"/>
      <c r="DQ123" s="515" t="s">
        <v>195</v>
      </c>
      <c r="DR123" s="446"/>
      <c r="DS123" s="446"/>
      <c r="DT123" s="446"/>
      <c r="DU123" s="499"/>
      <c r="DV123" s="539" t="s">
        <v>195</v>
      </c>
      <c r="DW123" s="547"/>
      <c r="DX123" s="547"/>
      <c r="DY123" s="547"/>
      <c r="DZ123" s="557"/>
    </row>
    <row r="124" spans="1:130" s="365" customFormat="1" ht="26.25" customHeight="1">
      <c r="A124" s="390"/>
      <c r="B124" s="413"/>
      <c r="C124" s="425" t="s">
        <v>338</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195</v>
      </c>
      <c r="AB124" s="446"/>
      <c r="AC124" s="446"/>
      <c r="AD124" s="446"/>
      <c r="AE124" s="499"/>
      <c r="AF124" s="515" t="s">
        <v>195</v>
      </c>
      <c r="AG124" s="446"/>
      <c r="AH124" s="446"/>
      <c r="AI124" s="446"/>
      <c r="AJ124" s="499"/>
      <c r="AK124" s="515" t="s">
        <v>195</v>
      </c>
      <c r="AL124" s="446"/>
      <c r="AM124" s="446"/>
      <c r="AN124" s="446"/>
      <c r="AO124" s="499"/>
      <c r="AP124" s="539" t="s">
        <v>195</v>
      </c>
      <c r="AQ124" s="547"/>
      <c r="AR124" s="547"/>
      <c r="AS124" s="547"/>
      <c r="AT124" s="557"/>
      <c r="AU124" s="574" t="s">
        <v>488</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195</v>
      </c>
      <c r="BR124" s="644"/>
      <c r="BS124" s="644"/>
      <c r="BT124" s="644"/>
      <c r="BU124" s="644"/>
      <c r="BV124" s="644" t="s">
        <v>195</v>
      </c>
      <c r="BW124" s="644"/>
      <c r="BX124" s="644"/>
      <c r="BY124" s="644"/>
      <c r="BZ124" s="644"/>
      <c r="CA124" s="644" t="s">
        <v>195</v>
      </c>
      <c r="CB124" s="644"/>
      <c r="CC124" s="644"/>
      <c r="CD124" s="644"/>
      <c r="CE124" s="644"/>
      <c r="CF124" s="545"/>
      <c r="CG124" s="553"/>
      <c r="CH124" s="553"/>
      <c r="CI124" s="553"/>
      <c r="CJ124" s="670"/>
      <c r="CK124" s="677"/>
      <c r="CL124" s="677"/>
      <c r="CM124" s="677"/>
      <c r="CN124" s="677"/>
      <c r="CO124" s="690"/>
      <c r="CP124" s="693" t="s">
        <v>489</v>
      </c>
      <c r="CQ124" s="403"/>
      <c r="CR124" s="403"/>
      <c r="CS124" s="403"/>
      <c r="CT124" s="403"/>
      <c r="CU124" s="403"/>
      <c r="CV124" s="403"/>
      <c r="CW124" s="403"/>
      <c r="CX124" s="403"/>
      <c r="CY124" s="403"/>
      <c r="CZ124" s="403"/>
      <c r="DA124" s="403"/>
      <c r="DB124" s="403"/>
      <c r="DC124" s="403"/>
      <c r="DD124" s="403"/>
      <c r="DE124" s="403"/>
      <c r="DF124" s="699"/>
      <c r="DG124" s="484" t="s">
        <v>195</v>
      </c>
      <c r="DH124" s="489"/>
      <c r="DI124" s="489"/>
      <c r="DJ124" s="489"/>
      <c r="DK124" s="501"/>
      <c r="DL124" s="517" t="s">
        <v>195</v>
      </c>
      <c r="DM124" s="489"/>
      <c r="DN124" s="489"/>
      <c r="DO124" s="489"/>
      <c r="DP124" s="501"/>
      <c r="DQ124" s="517" t="s">
        <v>195</v>
      </c>
      <c r="DR124" s="489"/>
      <c r="DS124" s="489"/>
      <c r="DT124" s="489"/>
      <c r="DU124" s="501"/>
      <c r="DV124" s="714" t="s">
        <v>195</v>
      </c>
      <c r="DW124" s="716"/>
      <c r="DX124" s="716"/>
      <c r="DY124" s="716"/>
      <c r="DZ124" s="723"/>
    </row>
    <row r="125" spans="1:130" s="365" customFormat="1" ht="26.25" customHeight="1">
      <c r="A125" s="390"/>
      <c r="B125" s="413"/>
      <c r="C125" s="425" t="s">
        <v>485</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195</v>
      </c>
      <c r="AB125" s="446"/>
      <c r="AC125" s="446"/>
      <c r="AD125" s="446"/>
      <c r="AE125" s="499"/>
      <c r="AF125" s="515" t="s">
        <v>195</v>
      </c>
      <c r="AG125" s="446"/>
      <c r="AH125" s="446"/>
      <c r="AI125" s="446"/>
      <c r="AJ125" s="499"/>
      <c r="AK125" s="515" t="s">
        <v>195</v>
      </c>
      <c r="AL125" s="446"/>
      <c r="AM125" s="446"/>
      <c r="AN125" s="446"/>
      <c r="AO125" s="499"/>
      <c r="AP125" s="539" t="s">
        <v>195</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492</v>
      </c>
      <c r="CL125" s="685"/>
      <c r="CM125" s="685"/>
      <c r="CN125" s="685"/>
      <c r="CO125" s="688"/>
      <c r="CP125" s="424" t="s">
        <v>137</v>
      </c>
      <c r="CQ125" s="407"/>
      <c r="CR125" s="407"/>
      <c r="CS125" s="407"/>
      <c r="CT125" s="407"/>
      <c r="CU125" s="407"/>
      <c r="CV125" s="407"/>
      <c r="CW125" s="407"/>
      <c r="CX125" s="407"/>
      <c r="CY125" s="407"/>
      <c r="CZ125" s="407"/>
      <c r="DA125" s="407"/>
      <c r="DB125" s="407"/>
      <c r="DC125" s="407"/>
      <c r="DD125" s="407"/>
      <c r="DE125" s="407"/>
      <c r="DF125" s="470"/>
      <c r="DG125" s="632" t="s">
        <v>195</v>
      </c>
      <c r="DH125" s="640"/>
      <c r="DI125" s="640"/>
      <c r="DJ125" s="640"/>
      <c r="DK125" s="640"/>
      <c r="DL125" s="640" t="s">
        <v>195</v>
      </c>
      <c r="DM125" s="640"/>
      <c r="DN125" s="640"/>
      <c r="DO125" s="640"/>
      <c r="DP125" s="640"/>
      <c r="DQ125" s="640" t="s">
        <v>195</v>
      </c>
      <c r="DR125" s="640"/>
      <c r="DS125" s="640"/>
      <c r="DT125" s="640"/>
      <c r="DU125" s="640"/>
      <c r="DV125" s="712" t="s">
        <v>195</v>
      </c>
      <c r="DW125" s="712"/>
      <c r="DX125" s="712"/>
      <c r="DY125" s="712"/>
      <c r="DZ125" s="721"/>
    </row>
    <row r="126" spans="1:130" s="365" customFormat="1" ht="26.25" customHeight="1">
      <c r="A126" s="390"/>
      <c r="B126" s="413"/>
      <c r="C126" s="425" t="s">
        <v>486</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195</v>
      </c>
      <c r="AB126" s="446"/>
      <c r="AC126" s="446"/>
      <c r="AD126" s="446"/>
      <c r="AE126" s="499"/>
      <c r="AF126" s="515" t="s">
        <v>195</v>
      </c>
      <c r="AG126" s="446"/>
      <c r="AH126" s="446"/>
      <c r="AI126" s="446"/>
      <c r="AJ126" s="499"/>
      <c r="AK126" s="515" t="s">
        <v>195</v>
      </c>
      <c r="AL126" s="446"/>
      <c r="AM126" s="446"/>
      <c r="AN126" s="446"/>
      <c r="AO126" s="499"/>
      <c r="AP126" s="539" t="s">
        <v>195</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418</v>
      </c>
      <c r="CQ126" s="378"/>
      <c r="CR126" s="378"/>
      <c r="CS126" s="378"/>
      <c r="CT126" s="378"/>
      <c r="CU126" s="378"/>
      <c r="CV126" s="378"/>
      <c r="CW126" s="378"/>
      <c r="CX126" s="378"/>
      <c r="CY126" s="378"/>
      <c r="CZ126" s="378"/>
      <c r="DA126" s="378"/>
      <c r="DB126" s="378"/>
      <c r="DC126" s="378"/>
      <c r="DD126" s="378"/>
      <c r="DE126" s="378"/>
      <c r="DF126" s="472"/>
      <c r="DG126" s="633" t="s">
        <v>195</v>
      </c>
      <c r="DH126" s="641"/>
      <c r="DI126" s="641"/>
      <c r="DJ126" s="641"/>
      <c r="DK126" s="641"/>
      <c r="DL126" s="641" t="s">
        <v>195</v>
      </c>
      <c r="DM126" s="641"/>
      <c r="DN126" s="641"/>
      <c r="DO126" s="641"/>
      <c r="DP126" s="641"/>
      <c r="DQ126" s="641" t="s">
        <v>195</v>
      </c>
      <c r="DR126" s="641"/>
      <c r="DS126" s="641"/>
      <c r="DT126" s="641"/>
      <c r="DU126" s="641"/>
      <c r="DV126" s="713" t="s">
        <v>195</v>
      </c>
      <c r="DW126" s="713"/>
      <c r="DX126" s="713"/>
      <c r="DY126" s="713"/>
      <c r="DZ126" s="722"/>
    </row>
    <row r="127" spans="1:130" s="365" customFormat="1" ht="26.25" customHeight="1">
      <c r="A127" s="391"/>
      <c r="B127" s="414"/>
      <c r="C127" s="427" t="s">
        <v>76</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195</v>
      </c>
      <c r="AB127" s="446"/>
      <c r="AC127" s="446"/>
      <c r="AD127" s="446"/>
      <c r="AE127" s="499"/>
      <c r="AF127" s="515" t="s">
        <v>195</v>
      </c>
      <c r="AG127" s="446"/>
      <c r="AH127" s="446"/>
      <c r="AI127" s="446"/>
      <c r="AJ127" s="499"/>
      <c r="AK127" s="515" t="s">
        <v>195</v>
      </c>
      <c r="AL127" s="446"/>
      <c r="AM127" s="446"/>
      <c r="AN127" s="446"/>
      <c r="AO127" s="499"/>
      <c r="AP127" s="539" t="s">
        <v>195</v>
      </c>
      <c r="AQ127" s="547"/>
      <c r="AR127" s="547"/>
      <c r="AS127" s="547"/>
      <c r="AT127" s="557"/>
      <c r="AU127" s="378"/>
      <c r="AV127" s="378"/>
      <c r="AW127" s="378"/>
      <c r="AX127" s="584" t="s">
        <v>493</v>
      </c>
      <c r="AY127" s="593"/>
      <c r="AZ127" s="593"/>
      <c r="BA127" s="593"/>
      <c r="BB127" s="593"/>
      <c r="BC127" s="593"/>
      <c r="BD127" s="593"/>
      <c r="BE127" s="610"/>
      <c r="BF127" s="612" t="s">
        <v>236</v>
      </c>
      <c r="BG127" s="593"/>
      <c r="BH127" s="593"/>
      <c r="BI127" s="593"/>
      <c r="BJ127" s="593"/>
      <c r="BK127" s="593"/>
      <c r="BL127" s="610"/>
      <c r="BM127" s="612" t="s">
        <v>419</v>
      </c>
      <c r="BN127" s="593"/>
      <c r="BO127" s="593"/>
      <c r="BP127" s="593"/>
      <c r="BQ127" s="593"/>
      <c r="BR127" s="593"/>
      <c r="BS127" s="610"/>
      <c r="BT127" s="612" t="s">
        <v>410</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445</v>
      </c>
      <c r="CQ127" s="378"/>
      <c r="CR127" s="378"/>
      <c r="CS127" s="378"/>
      <c r="CT127" s="378"/>
      <c r="CU127" s="378"/>
      <c r="CV127" s="378"/>
      <c r="CW127" s="378"/>
      <c r="CX127" s="378"/>
      <c r="CY127" s="378"/>
      <c r="CZ127" s="378"/>
      <c r="DA127" s="378"/>
      <c r="DB127" s="378"/>
      <c r="DC127" s="378"/>
      <c r="DD127" s="378"/>
      <c r="DE127" s="378"/>
      <c r="DF127" s="472"/>
      <c r="DG127" s="633" t="s">
        <v>195</v>
      </c>
      <c r="DH127" s="641"/>
      <c r="DI127" s="641"/>
      <c r="DJ127" s="641"/>
      <c r="DK127" s="641"/>
      <c r="DL127" s="641" t="s">
        <v>195</v>
      </c>
      <c r="DM127" s="641"/>
      <c r="DN127" s="641"/>
      <c r="DO127" s="641"/>
      <c r="DP127" s="641"/>
      <c r="DQ127" s="641" t="s">
        <v>195</v>
      </c>
      <c r="DR127" s="641"/>
      <c r="DS127" s="641"/>
      <c r="DT127" s="641"/>
      <c r="DU127" s="641"/>
      <c r="DV127" s="713" t="s">
        <v>195</v>
      </c>
      <c r="DW127" s="713"/>
      <c r="DX127" s="713"/>
      <c r="DY127" s="713"/>
      <c r="DZ127" s="722"/>
    </row>
    <row r="128" spans="1:130" s="365" customFormat="1" ht="26.25" customHeight="1">
      <c r="A128" s="392" t="s">
        <v>494</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5</v>
      </c>
      <c r="X128" s="463"/>
      <c r="Y128" s="463"/>
      <c r="Z128" s="475"/>
      <c r="AA128" s="481">
        <v>79995</v>
      </c>
      <c r="AB128" s="487"/>
      <c r="AC128" s="487"/>
      <c r="AD128" s="487"/>
      <c r="AE128" s="498"/>
      <c r="AF128" s="514">
        <v>79471</v>
      </c>
      <c r="AG128" s="487"/>
      <c r="AH128" s="487"/>
      <c r="AI128" s="487"/>
      <c r="AJ128" s="498"/>
      <c r="AK128" s="514">
        <v>101077</v>
      </c>
      <c r="AL128" s="487"/>
      <c r="AM128" s="487"/>
      <c r="AN128" s="487"/>
      <c r="AO128" s="498"/>
      <c r="AP128" s="541"/>
      <c r="AQ128" s="549"/>
      <c r="AR128" s="549"/>
      <c r="AS128" s="549"/>
      <c r="AT128" s="559"/>
      <c r="AU128" s="378"/>
      <c r="AV128" s="378"/>
      <c r="AW128" s="378"/>
      <c r="AX128" s="384" t="s">
        <v>225</v>
      </c>
      <c r="AY128" s="407"/>
      <c r="AZ128" s="407"/>
      <c r="BA128" s="407"/>
      <c r="BB128" s="407"/>
      <c r="BC128" s="407"/>
      <c r="BD128" s="407"/>
      <c r="BE128" s="470"/>
      <c r="BF128" s="613" t="s">
        <v>195</v>
      </c>
      <c r="BG128" s="617"/>
      <c r="BH128" s="617"/>
      <c r="BI128" s="617"/>
      <c r="BJ128" s="617"/>
      <c r="BK128" s="617"/>
      <c r="BL128" s="623"/>
      <c r="BM128" s="613">
        <v>13.72</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402</v>
      </c>
      <c r="CQ128" s="381"/>
      <c r="CR128" s="381"/>
      <c r="CS128" s="381"/>
      <c r="CT128" s="381"/>
      <c r="CU128" s="381"/>
      <c r="CV128" s="381"/>
      <c r="CW128" s="381"/>
      <c r="CX128" s="381"/>
      <c r="CY128" s="381"/>
      <c r="CZ128" s="381"/>
      <c r="DA128" s="381"/>
      <c r="DB128" s="381"/>
      <c r="DC128" s="381"/>
      <c r="DD128" s="381"/>
      <c r="DE128" s="381"/>
      <c r="DF128" s="611"/>
      <c r="DG128" s="702">
        <v>2909</v>
      </c>
      <c r="DH128" s="705"/>
      <c r="DI128" s="705"/>
      <c r="DJ128" s="705"/>
      <c r="DK128" s="705"/>
      <c r="DL128" s="705">
        <v>4851</v>
      </c>
      <c r="DM128" s="705"/>
      <c r="DN128" s="705"/>
      <c r="DO128" s="705"/>
      <c r="DP128" s="705"/>
      <c r="DQ128" s="705" t="s">
        <v>195</v>
      </c>
      <c r="DR128" s="705"/>
      <c r="DS128" s="705"/>
      <c r="DT128" s="705"/>
      <c r="DU128" s="705"/>
      <c r="DV128" s="715" t="s">
        <v>195</v>
      </c>
      <c r="DW128" s="715"/>
      <c r="DX128" s="715"/>
      <c r="DY128" s="715"/>
      <c r="DZ128" s="724"/>
    </row>
    <row r="129" spans="1:131" s="365" customFormat="1" ht="26.25" customHeight="1">
      <c r="A129" s="385" t="s">
        <v>168</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234</v>
      </c>
      <c r="X129" s="466"/>
      <c r="Y129" s="466"/>
      <c r="Z129" s="476"/>
      <c r="AA129" s="482">
        <v>7751475</v>
      </c>
      <c r="AB129" s="446"/>
      <c r="AC129" s="446"/>
      <c r="AD129" s="446"/>
      <c r="AE129" s="499"/>
      <c r="AF129" s="515">
        <v>8050825</v>
      </c>
      <c r="AG129" s="446"/>
      <c r="AH129" s="446"/>
      <c r="AI129" s="446"/>
      <c r="AJ129" s="499"/>
      <c r="AK129" s="515">
        <v>8109274</v>
      </c>
      <c r="AL129" s="446"/>
      <c r="AM129" s="446"/>
      <c r="AN129" s="446"/>
      <c r="AO129" s="499"/>
      <c r="AP129" s="542"/>
      <c r="AQ129" s="550"/>
      <c r="AR129" s="550"/>
      <c r="AS129" s="550"/>
      <c r="AT129" s="560"/>
      <c r="AU129" s="576"/>
      <c r="AV129" s="576"/>
      <c r="AW129" s="576"/>
      <c r="AX129" s="585" t="s">
        <v>114</v>
      </c>
      <c r="AY129" s="378"/>
      <c r="AZ129" s="378"/>
      <c r="BA129" s="378"/>
      <c r="BB129" s="378"/>
      <c r="BC129" s="378"/>
      <c r="BD129" s="378"/>
      <c r="BE129" s="472"/>
      <c r="BF129" s="614" t="s">
        <v>195</v>
      </c>
      <c r="BG129" s="618"/>
      <c r="BH129" s="618"/>
      <c r="BI129" s="618"/>
      <c r="BJ129" s="618"/>
      <c r="BK129" s="618"/>
      <c r="BL129" s="624"/>
      <c r="BM129" s="614">
        <v>18.72</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147</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495</v>
      </c>
      <c r="X130" s="466"/>
      <c r="Y130" s="466"/>
      <c r="Z130" s="476"/>
      <c r="AA130" s="482">
        <v>858482</v>
      </c>
      <c r="AB130" s="446"/>
      <c r="AC130" s="446"/>
      <c r="AD130" s="446"/>
      <c r="AE130" s="499"/>
      <c r="AF130" s="515">
        <v>850994</v>
      </c>
      <c r="AG130" s="446"/>
      <c r="AH130" s="446"/>
      <c r="AI130" s="446"/>
      <c r="AJ130" s="499"/>
      <c r="AK130" s="515">
        <v>825016</v>
      </c>
      <c r="AL130" s="446"/>
      <c r="AM130" s="446"/>
      <c r="AN130" s="446"/>
      <c r="AO130" s="499"/>
      <c r="AP130" s="542"/>
      <c r="AQ130" s="550"/>
      <c r="AR130" s="550"/>
      <c r="AS130" s="550"/>
      <c r="AT130" s="560"/>
      <c r="AU130" s="576"/>
      <c r="AV130" s="576"/>
      <c r="AW130" s="576"/>
      <c r="AX130" s="585" t="s">
        <v>432</v>
      </c>
      <c r="AY130" s="378"/>
      <c r="AZ130" s="378"/>
      <c r="BA130" s="378"/>
      <c r="BB130" s="378"/>
      <c r="BC130" s="378"/>
      <c r="BD130" s="378"/>
      <c r="BE130" s="472"/>
      <c r="BF130" s="615">
        <v>3.1</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170</v>
      </c>
      <c r="X131" s="467"/>
      <c r="Y131" s="467"/>
      <c r="Z131" s="477"/>
      <c r="AA131" s="484">
        <v>6892993</v>
      </c>
      <c r="AB131" s="489"/>
      <c r="AC131" s="489"/>
      <c r="AD131" s="489"/>
      <c r="AE131" s="501"/>
      <c r="AF131" s="517">
        <v>7199831</v>
      </c>
      <c r="AG131" s="489"/>
      <c r="AH131" s="489"/>
      <c r="AI131" s="489"/>
      <c r="AJ131" s="501"/>
      <c r="AK131" s="517">
        <v>7284258</v>
      </c>
      <c r="AL131" s="489"/>
      <c r="AM131" s="489"/>
      <c r="AN131" s="489"/>
      <c r="AO131" s="501"/>
      <c r="AP131" s="543"/>
      <c r="AQ131" s="551"/>
      <c r="AR131" s="551"/>
      <c r="AS131" s="551"/>
      <c r="AT131" s="561"/>
      <c r="AU131" s="576"/>
      <c r="AV131" s="576"/>
      <c r="AW131" s="576"/>
      <c r="AX131" s="586" t="s">
        <v>60</v>
      </c>
      <c r="AY131" s="381"/>
      <c r="AZ131" s="381"/>
      <c r="BA131" s="381"/>
      <c r="BB131" s="381"/>
      <c r="BC131" s="381"/>
      <c r="BD131" s="381"/>
      <c r="BE131" s="611"/>
      <c r="BF131" s="616" t="s">
        <v>195</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28</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496</v>
      </c>
      <c r="W132" s="462"/>
      <c r="X132" s="462"/>
      <c r="Y132" s="462"/>
      <c r="Z132" s="478"/>
      <c r="AA132" s="485">
        <v>3.1867724220000002</v>
      </c>
      <c r="AB132" s="490"/>
      <c r="AC132" s="490"/>
      <c r="AD132" s="490"/>
      <c r="AE132" s="502"/>
      <c r="AF132" s="518">
        <v>2.6703682350000002</v>
      </c>
      <c r="AG132" s="490"/>
      <c r="AH132" s="490"/>
      <c r="AI132" s="490"/>
      <c r="AJ132" s="502"/>
      <c r="AK132" s="518">
        <v>3.51685786</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84</v>
      </c>
      <c r="W133" s="404"/>
      <c r="X133" s="404"/>
      <c r="Y133" s="404"/>
      <c r="Z133" s="479"/>
      <c r="AA133" s="486">
        <v>3.5</v>
      </c>
      <c r="AB133" s="491"/>
      <c r="AC133" s="491"/>
      <c r="AD133" s="491"/>
      <c r="AE133" s="503"/>
      <c r="AF133" s="486">
        <v>3.1</v>
      </c>
      <c r="AG133" s="491"/>
      <c r="AH133" s="491"/>
      <c r="AI133" s="491"/>
      <c r="AJ133" s="503"/>
      <c r="AK133" s="486">
        <v>3.1</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D4wjSDA0Ibb9LtOrxplpirdHEYVdLcr7QOp2xrLPR8fjeQ+fXZFVjVORWtwLkymgYkMCvxJ6rNnvUbAkwvfxyQ==" saltValue="0lY4a4O88wqvJ/dkbSffs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97</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XkSYHca5d8ta1sj6Z815BGUFs7I2pUE4sxmcLxv0i3gI7CbjroDOn37O92wKsKk2R4yspRuv7UwFeBnwn+Q3Qw==" saltValue="L0mLCrybHUcdFQuSPFGN3g=="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3iza222NjUfDKMzAuJeNmNUepFGAkO2G83KiJGrlXTUca4lw863RS+1hZYWx++m9AuSdjCQLE861fAgQCKi4vA==" saltValue="5lWMprXSsWxT2sL/I7q5RA==" spinCount="100000" sheet="1" objects="1" scenarios="1"/>
  <phoneticPr fontId="5"/>
  <printOptions horizontalCentered="1" verticalCentered="1"/>
  <pageMargins left="0" right="0" top="0" bottom="0" header="0" footer="0"/>
  <pageSetup paperSize="9" scale="50"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497</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331</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85</v>
      </c>
      <c r="AP7" s="797"/>
      <c r="AQ7" s="808" t="s">
        <v>498</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499</v>
      </c>
      <c r="AQ8" s="809" t="s">
        <v>501</v>
      </c>
      <c r="AR8" s="823" t="s">
        <v>424</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502</v>
      </c>
      <c r="AL9" s="757"/>
      <c r="AM9" s="757"/>
      <c r="AN9" s="774"/>
      <c r="AO9" s="787">
        <v>2407260</v>
      </c>
      <c r="AP9" s="787">
        <v>67582</v>
      </c>
      <c r="AQ9" s="810">
        <v>72090</v>
      </c>
      <c r="AR9" s="824">
        <v>-6.3</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202</v>
      </c>
      <c r="AL10" s="757"/>
      <c r="AM10" s="757"/>
      <c r="AN10" s="774"/>
      <c r="AO10" s="788">
        <v>3926</v>
      </c>
      <c r="AP10" s="788">
        <v>110</v>
      </c>
      <c r="AQ10" s="811">
        <v>9072</v>
      </c>
      <c r="AR10" s="825">
        <v>-98.8</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400</v>
      </c>
      <c r="AL11" s="757"/>
      <c r="AM11" s="757"/>
      <c r="AN11" s="774"/>
      <c r="AO11" s="788" t="s">
        <v>195</v>
      </c>
      <c r="AP11" s="788" t="s">
        <v>195</v>
      </c>
      <c r="AQ11" s="811">
        <v>383</v>
      </c>
      <c r="AR11" s="825" t="s">
        <v>195</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233</v>
      </c>
      <c r="AL12" s="757"/>
      <c r="AM12" s="757"/>
      <c r="AN12" s="774"/>
      <c r="AO12" s="788" t="s">
        <v>195</v>
      </c>
      <c r="AP12" s="788" t="s">
        <v>195</v>
      </c>
      <c r="AQ12" s="811">
        <v>26</v>
      </c>
      <c r="AR12" s="825" t="s">
        <v>195</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503</v>
      </c>
      <c r="AL13" s="757"/>
      <c r="AM13" s="757"/>
      <c r="AN13" s="774"/>
      <c r="AO13" s="788">
        <v>91954</v>
      </c>
      <c r="AP13" s="788">
        <v>2582</v>
      </c>
      <c r="AQ13" s="811">
        <v>2732</v>
      </c>
      <c r="AR13" s="825">
        <v>-5.5</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504</v>
      </c>
      <c r="AL14" s="757"/>
      <c r="AM14" s="757"/>
      <c r="AN14" s="774"/>
      <c r="AO14" s="788">
        <v>68257</v>
      </c>
      <c r="AP14" s="788">
        <v>1916</v>
      </c>
      <c r="AQ14" s="811">
        <v>1315</v>
      </c>
      <c r="AR14" s="825">
        <v>45.7</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309</v>
      </c>
      <c r="AL15" s="758"/>
      <c r="AM15" s="758"/>
      <c r="AN15" s="775"/>
      <c r="AO15" s="788">
        <v>-175165</v>
      </c>
      <c r="AP15" s="788">
        <v>-4918</v>
      </c>
      <c r="AQ15" s="811">
        <v>-4107</v>
      </c>
      <c r="AR15" s="825">
        <v>19.7</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271</v>
      </c>
      <c r="AL16" s="758"/>
      <c r="AM16" s="758"/>
      <c r="AN16" s="775"/>
      <c r="AO16" s="788">
        <v>2396232</v>
      </c>
      <c r="AP16" s="788">
        <v>67272</v>
      </c>
      <c r="AQ16" s="811">
        <v>81511</v>
      </c>
      <c r="AR16" s="825">
        <v>-17.5</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165</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505</v>
      </c>
      <c r="AP20" s="799" t="s">
        <v>335</v>
      </c>
      <c r="AQ20" s="812" t="s">
        <v>41</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506</v>
      </c>
      <c r="AL21" s="760"/>
      <c r="AM21" s="760"/>
      <c r="AN21" s="777"/>
      <c r="AO21" s="790">
        <v>5.87</v>
      </c>
      <c r="AP21" s="800">
        <v>6.74</v>
      </c>
      <c r="AQ21" s="813">
        <v>-0.87</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507</v>
      </c>
      <c r="AL22" s="760"/>
      <c r="AM22" s="760"/>
      <c r="AN22" s="777"/>
      <c r="AO22" s="791">
        <v>96.9</v>
      </c>
      <c r="AP22" s="801">
        <v>97</v>
      </c>
      <c r="AQ22" s="814">
        <v>-0.1</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508</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261</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118</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85</v>
      </c>
      <c r="AP30" s="797"/>
      <c r="AQ30" s="808" t="s">
        <v>498</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499</v>
      </c>
      <c r="AQ31" s="809" t="s">
        <v>501</v>
      </c>
      <c r="AR31" s="823" t="s">
        <v>424</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509</v>
      </c>
      <c r="AL32" s="761"/>
      <c r="AM32" s="761"/>
      <c r="AN32" s="778"/>
      <c r="AO32" s="788">
        <v>877844</v>
      </c>
      <c r="AP32" s="788">
        <v>24645</v>
      </c>
      <c r="AQ32" s="815">
        <v>33695</v>
      </c>
      <c r="AR32" s="825">
        <v>-26.9</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510</v>
      </c>
      <c r="AL33" s="761"/>
      <c r="AM33" s="761"/>
      <c r="AN33" s="778"/>
      <c r="AO33" s="788" t="s">
        <v>195</v>
      </c>
      <c r="AP33" s="788" t="s">
        <v>195</v>
      </c>
      <c r="AQ33" s="815" t="s">
        <v>195</v>
      </c>
      <c r="AR33" s="825" t="s">
        <v>195</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511</v>
      </c>
      <c r="AL34" s="761"/>
      <c r="AM34" s="761"/>
      <c r="AN34" s="778"/>
      <c r="AO34" s="788" t="s">
        <v>195</v>
      </c>
      <c r="AP34" s="788" t="s">
        <v>195</v>
      </c>
      <c r="AQ34" s="815" t="s">
        <v>195</v>
      </c>
      <c r="AR34" s="825" t="s">
        <v>195</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512</v>
      </c>
      <c r="AL35" s="761"/>
      <c r="AM35" s="761"/>
      <c r="AN35" s="778"/>
      <c r="AO35" s="788">
        <v>304426</v>
      </c>
      <c r="AP35" s="788">
        <v>8546</v>
      </c>
      <c r="AQ35" s="815">
        <v>8394</v>
      </c>
      <c r="AR35" s="825">
        <v>1.8</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37</v>
      </c>
      <c r="AL36" s="761"/>
      <c r="AM36" s="761"/>
      <c r="AN36" s="778"/>
      <c r="AO36" s="788" t="s">
        <v>195</v>
      </c>
      <c r="AP36" s="788" t="s">
        <v>195</v>
      </c>
      <c r="AQ36" s="815">
        <v>1998</v>
      </c>
      <c r="AR36" s="825" t="s">
        <v>195</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344</v>
      </c>
      <c r="AL37" s="761"/>
      <c r="AM37" s="761"/>
      <c r="AN37" s="778"/>
      <c r="AO37" s="788" t="s">
        <v>195</v>
      </c>
      <c r="AP37" s="788" t="s">
        <v>195</v>
      </c>
      <c r="AQ37" s="815">
        <v>1021</v>
      </c>
      <c r="AR37" s="825" t="s">
        <v>195</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513</v>
      </c>
      <c r="AL38" s="762"/>
      <c r="AM38" s="762"/>
      <c r="AN38" s="779"/>
      <c r="AO38" s="792" t="s">
        <v>195</v>
      </c>
      <c r="AP38" s="792" t="s">
        <v>195</v>
      </c>
      <c r="AQ38" s="816">
        <v>3</v>
      </c>
      <c r="AR38" s="814" t="s">
        <v>195</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82</v>
      </c>
      <c r="AL39" s="762"/>
      <c r="AM39" s="762"/>
      <c r="AN39" s="779"/>
      <c r="AO39" s="788">
        <v>-101077</v>
      </c>
      <c r="AP39" s="788">
        <v>-2838</v>
      </c>
      <c r="AQ39" s="815">
        <v>-3210</v>
      </c>
      <c r="AR39" s="825">
        <v>-11.6</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514</v>
      </c>
      <c r="AL40" s="761"/>
      <c r="AM40" s="761"/>
      <c r="AN40" s="778"/>
      <c r="AO40" s="788">
        <v>-825016</v>
      </c>
      <c r="AP40" s="788">
        <v>-23162</v>
      </c>
      <c r="AQ40" s="815">
        <v>-26336</v>
      </c>
      <c r="AR40" s="825">
        <v>-12.1</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390</v>
      </c>
      <c r="AL41" s="763"/>
      <c r="AM41" s="763"/>
      <c r="AN41" s="780"/>
      <c r="AO41" s="788">
        <v>256177</v>
      </c>
      <c r="AP41" s="788">
        <v>7192</v>
      </c>
      <c r="AQ41" s="815">
        <v>15565</v>
      </c>
      <c r="AR41" s="825">
        <v>-53.8</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515</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516</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85</v>
      </c>
      <c r="AN49" s="781" t="s">
        <v>441</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490</v>
      </c>
      <c r="AO50" s="794" t="s">
        <v>491</v>
      </c>
      <c r="AP50" s="805" t="s">
        <v>517</v>
      </c>
      <c r="AQ50" s="818" t="s">
        <v>385</v>
      </c>
      <c r="AR50" s="828" t="s">
        <v>518</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479</v>
      </c>
      <c r="AL51" s="764"/>
      <c r="AM51" s="770">
        <v>994686</v>
      </c>
      <c r="AN51" s="783">
        <v>27403</v>
      </c>
      <c r="AO51" s="795">
        <v>-9</v>
      </c>
      <c r="AP51" s="806">
        <v>52068</v>
      </c>
      <c r="AQ51" s="819">
        <v>1.6</v>
      </c>
      <c r="AR51" s="829">
        <v>-10.6</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273</v>
      </c>
      <c r="AM52" s="771">
        <v>628373</v>
      </c>
      <c r="AN52" s="784">
        <v>17312</v>
      </c>
      <c r="AO52" s="796">
        <v>-23.4</v>
      </c>
      <c r="AP52" s="807">
        <v>26936</v>
      </c>
      <c r="AQ52" s="820">
        <v>3.4</v>
      </c>
      <c r="AR52" s="830">
        <v>-26.8</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317</v>
      </c>
      <c r="AL53" s="764"/>
      <c r="AM53" s="770">
        <v>1760757</v>
      </c>
      <c r="AN53" s="783">
        <v>48776</v>
      </c>
      <c r="AO53" s="795">
        <v>78</v>
      </c>
      <c r="AP53" s="806">
        <v>47161</v>
      </c>
      <c r="AQ53" s="819">
        <v>-9.4</v>
      </c>
      <c r="AR53" s="829">
        <v>87.4</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273</v>
      </c>
      <c r="AM54" s="771">
        <v>1560051</v>
      </c>
      <c r="AN54" s="784">
        <v>43216</v>
      </c>
      <c r="AO54" s="796">
        <v>149.6</v>
      </c>
      <c r="AP54" s="807">
        <v>24595</v>
      </c>
      <c r="AQ54" s="820">
        <v>-8.6999999999999993</v>
      </c>
      <c r="AR54" s="830">
        <v>158.30000000000001</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134</v>
      </c>
      <c r="AL55" s="764"/>
      <c r="AM55" s="770">
        <v>957788</v>
      </c>
      <c r="AN55" s="783">
        <v>26620</v>
      </c>
      <c r="AO55" s="795">
        <v>-45.4</v>
      </c>
      <c r="AP55" s="806">
        <v>43423</v>
      </c>
      <c r="AQ55" s="819">
        <v>-7.9</v>
      </c>
      <c r="AR55" s="829">
        <v>-37.5</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273</v>
      </c>
      <c r="AM56" s="771">
        <v>762421</v>
      </c>
      <c r="AN56" s="784">
        <v>21190</v>
      </c>
      <c r="AO56" s="796">
        <v>-51</v>
      </c>
      <c r="AP56" s="807">
        <v>22207</v>
      </c>
      <c r="AQ56" s="820">
        <v>-9.6999999999999993</v>
      </c>
      <c r="AR56" s="830">
        <v>-41.3</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519</v>
      </c>
      <c r="AL57" s="764"/>
      <c r="AM57" s="770">
        <v>747940</v>
      </c>
      <c r="AN57" s="783">
        <v>20932</v>
      </c>
      <c r="AO57" s="795">
        <v>-21.4</v>
      </c>
      <c r="AP57" s="806">
        <v>45265</v>
      </c>
      <c r="AQ57" s="819">
        <v>4.2</v>
      </c>
      <c r="AR57" s="829">
        <v>-25.6</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273</v>
      </c>
      <c r="AM58" s="771">
        <v>566641</v>
      </c>
      <c r="AN58" s="784">
        <v>15858</v>
      </c>
      <c r="AO58" s="796">
        <v>-25.2</v>
      </c>
      <c r="AP58" s="807">
        <v>22600</v>
      </c>
      <c r="AQ58" s="820">
        <v>1.8</v>
      </c>
      <c r="AR58" s="830">
        <v>-27</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520</v>
      </c>
      <c r="AL59" s="764"/>
      <c r="AM59" s="770">
        <v>888745</v>
      </c>
      <c r="AN59" s="783">
        <v>24951</v>
      </c>
      <c r="AO59" s="795">
        <v>19.2</v>
      </c>
      <c r="AP59" s="806">
        <v>54621</v>
      </c>
      <c r="AQ59" s="819">
        <v>20.7</v>
      </c>
      <c r="AR59" s="829">
        <v>-1.5</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273</v>
      </c>
      <c r="AM60" s="771">
        <v>676522</v>
      </c>
      <c r="AN60" s="784">
        <v>18993</v>
      </c>
      <c r="AO60" s="796">
        <v>19.8</v>
      </c>
      <c r="AP60" s="807">
        <v>30892</v>
      </c>
      <c r="AQ60" s="820">
        <v>36.700000000000003</v>
      </c>
      <c r="AR60" s="830">
        <v>-16.899999999999999</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521</v>
      </c>
      <c r="AL61" s="767"/>
      <c r="AM61" s="770">
        <v>1069983</v>
      </c>
      <c r="AN61" s="783">
        <v>29736</v>
      </c>
      <c r="AO61" s="795">
        <v>4.3</v>
      </c>
      <c r="AP61" s="806">
        <v>48508</v>
      </c>
      <c r="AQ61" s="821">
        <v>1.8</v>
      </c>
      <c r="AR61" s="829">
        <v>2.5</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273</v>
      </c>
      <c r="AM62" s="771">
        <v>838802</v>
      </c>
      <c r="AN62" s="784">
        <v>23314</v>
      </c>
      <c r="AO62" s="796">
        <v>14</v>
      </c>
      <c r="AP62" s="807">
        <v>25446</v>
      </c>
      <c r="AQ62" s="820">
        <v>4.7</v>
      </c>
      <c r="AR62" s="830">
        <v>9.3000000000000007</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3tKnztQXCk9r7/aCvRIdN9y2AdEa60SVzCuso8aZqKKE+jf5dHyq5KSvDzarRR2JSmVWWV7lkWQb9muuYtqcoQ==" saltValue="xQAhhmyKHAShJ0RS+kWIRA=="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97</v>
      </c>
    </row>
    <row r="120" spans="125:125" ht="13.5" hidden="1" customHeight="1"/>
    <row r="121" spans="125:125" ht="13.5" hidden="1" customHeight="1">
      <c r="DU121" s="726"/>
    </row>
  </sheetData>
  <sheetProtection algorithmName="SHA-512" hashValue="upqaHm1Nx4w2a8SR7DnL/H5VOCAr53iNzeVK//9A4s+dAGdbbadouNLBfvqs3pj+ljX4i3UuCx6FS3GiZpa5Wg==" saltValue="CeuHTIr9R8vEX+C0rokwKA==" spinCount="100000" sheet="1" objects="1" scenarios="1"/>
  <phoneticPr fontId="5"/>
  <printOptions horizontalCentered="1" verticalCentered="1"/>
  <pageMargins left="0" right="0" top="0.19685039370078738" bottom="0" header="0.39370078740157477" footer="0"/>
  <pageSetup paperSize="9" scale="40"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97</v>
      </c>
    </row>
  </sheetData>
  <sheetProtection algorithmName="SHA-512" hashValue="iXRRKc8A2x1a3Vh8hPWOjR01Hda/iW0+4XXeM/fVwLawcdhXG+sVHaGYs81RvuqKvg4mFJo2qiVIE0E5QvoP9g==" saltValue="oBBoVfg7kEm+H+y8FgcE4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3</v>
      </c>
    </row>
    <row r="46" spans="2:10" ht="29.25" customHeight="1">
      <c r="B46" s="837" t="s">
        <v>8</v>
      </c>
      <c r="C46" s="841"/>
      <c r="D46" s="841"/>
      <c r="E46" s="845" t="s">
        <v>17</v>
      </c>
      <c r="F46" s="849" t="s">
        <v>523</v>
      </c>
      <c r="G46" s="853" t="s">
        <v>524</v>
      </c>
      <c r="H46" s="853" t="s">
        <v>525</v>
      </c>
      <c r="I46" s="853" t="s">
        <v>253</v>
      </c>
      <c r="J46" s="858" t="s">
        <v>526</v>
      </c>
    </row>
    <row r="47" spans="2:10" ht="57.75" customHeight="1">
      <c r="B47" s="838"/>
      <c r="C47" s="842" t="s">
        <v>4</v>
      </c>
      <c r="D47" s="842"/>
      <c r="E47" s="846"/>
      <c r="F47" s="850">
        <v>22.14</v>
      </c>
      <c r="G47" s="854">
        <v>26.47</v>
      </c>
      <c r="H47" s="854">
        <v>34.1</v>
      </c>
      <c r="I47" s="854">
        <v>31.09</v>
      </c>
      <c r="J47" s="859">
        <v>29.41</v>
      </c>
    </row>
    <row r="48" spans="2:10" ht="57.75" customHeight="1">
      <c r="B48" s="839"/>
      <c r="C48" s="843" t="s">
        <v>10</v>
      </c>
      <c r="D48" s="843"/>
      <c r="E48" s="847"/>
      <c r="F48" s="851">
        <v>10.94</v>
      </c>
      <c r="G48" s="855">
        <v>11.03</v>
      </c>
      <c r="H48" s="855">
        <v>11.68</v>
      </c>
      <c r="I48" s="855">
        <v>6.72</v>
      </c>
      <c r="J48" s="860">
        <v>8.06</v>
      </c>
    </row>
    <row r="49" spans="2:10" ht="57.75" customHeight="1">
      <c r="B49" s="840"/>
      <c r="C49" s="844" t="s">
        <v>16</v>
      </c>
      <c r="D49" s="844"/>
      <c r="E49" s="848"/>
      <c r="F49" s="852" t="s">
        <v>382</v>
      </c>
      <c r="G49" s="856">
        <v>0.56000000000000005</v>
      </c>
      <c r="H49" s="856">
        <v>1.67</v>
      </c>
      <c r="I49" s="856" t="s">
        <v>500</v>
      </c>
      <c r="J49" s="861" t="s">
        <v>527</v>
      </c>
    </row>
    <row r="50" spans="2:10"/>
  </sheetData>
  <sheetProtection algorithmName="SHA-512" hashValue="v8Ybxci5pylFv5XUdkuXIHIQkU3yEkOeomub8E2NwIG9etCC8ct+RE1LSncTFMguy9pBTDwgRBY+V6Cp+9pPWQ==" saltValue="j1qd54/dBPz6YkDJicoPUg=="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5"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玉村町</cp:lastModifiedBy>
  <dcterms:created xsi:type="dcterms:W3CDTF">2026-02-26T09:36:06Z</dcterms:created>
  <dcterms:modified xsi:type="dcterms:W3CDTF">2026-03-10T23:50:04Z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2026-03-10T23:50:04Z</vt:filetime>
  </property>
</Properties>
</file>