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組織フォルダ\121 上下水道課\下水道庶務係\02_下水道庶務\15_経営比較分析\R06経営比較分析表\03_下水分回答\"/>
    </mc:Choice>
  </mc:AlternateContent>
  <workbookProtection workbookAlgorithmName="SHA-512" workbookHashValue="KN0B5IVv2OWNi3ib8sgDP/MKvyMRSHh3nm4vL/7mBVLmKyxFJhPjQ5hMCIsYb6OnfcKZSKPAvZo/z3JWFyY/jQ==" workbookSaltValue="rYn3Wm88KLnkcUjxg5Qwog==" workbookSpinCount="100000" lockStructure="1"/>
  <bookViews>
    <workbookView xWindow="0" yWindow="0" windowWidth="23040" windowHeight="9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<sst xmlns="http://schemas.openxmlformats.org/spreadsheetml/2006/main" count="257" uniqueCount="116">
  <si>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</si>
  <si>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</si>
  <si>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</si>
  <si>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</si>
  <si>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</si>
  <si>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</si>
  <si>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</si>
  <si>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</si>
  <si>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</si>
  <si>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</si>
  <si>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</si>
  <si>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</si>
  <si>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</si>
  <si>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</si>
  <si>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</si>
  <si>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</si>
  <si>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</si>
  <si>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</si>
  <si>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</si>
  <si>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</si>
  <si>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</si>
  <si>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</si>
  <si>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</si>
  <si>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</si>
  <si>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</si>
  <si>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</si>
  <si>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</si>
  <si>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</si>
  <si>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</si>
  <si>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</si>
  <si>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</si>
  <si>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</si>
  <si>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</si>
  <si>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</si>
  <si>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</si>
  <si>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</si>
  <si>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</si>
  <si>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</si>
  <si>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</si>
  <si>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</si>
  <si>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</si>
  <si>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</si>
  <si>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</si>
  <si>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</si>
  <si>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</si>
  <si>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</si>
  <si>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</si>
  <si>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</si>
  <si>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</si>
  <si>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</si>
  <si>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</si>
  <si>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</si>
  <si>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</si>
  <si>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</si>
  <si>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</si>
  <si>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</si>
  <si>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</si>
  <si>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</si>
  <si>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</si>
  <si>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</si>
  <si>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</si>
  <si>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</si>
  <si>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</si>
  <si>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</si>
  <si>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</si>
  <si>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</si>
  <si>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</si>
  <si>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</si>
  <si>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</si>
  <si>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</si>
  <si>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</si>
  <si>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</si>
  <si>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</si>
  <si>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</si>
  <si>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</si>
  <si>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</si>
  <si>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</si>
  <si>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</si>
  <si>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</si>
  <si>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</si>
  <si>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</si>
  <si>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</si>
  <si>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</si>
  <si>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</si>
  <si>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</si>
  <si>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</si>
  <si>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</si>
  <si>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</si>
  <si>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</si>
  <si>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</si>
  <si>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</si>
  <si>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</si>
  <si>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</si>
  <si>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</si>
  <si>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</si>
  <si>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</si>
  <si>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玉村町</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</si>
  <si>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</si>
  <si>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</si>
  <si>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</si>
  <si>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</si>
  <si>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</si>
  <si>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</si>
  <si>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</si>
  <si>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</si>
  <si>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</si>
  <si>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</si>
  <si>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</si>
  <si>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</si>
  <si>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</si>
  <si>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</si>
  <si>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</si>
  <si>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</si>
  <si>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本町は町単独の終末処理場、ポンプ場を保有しておらず、自主管理する下水道施設としては道路内に埋設している下水道管渠が主なものとなっています。供用開始から３５年以上経過しているものの、耐用年数を経過しているものは少なく、施設の老朽化は、それほど進行していない状況です。</t>
    <rPh sb="1" eb="3">
      <t>ホンチョウ</t>
    </rPh>
    <rPh sb="4" eb="5">
      <t>マチ</t>
    </rPh>
    <rPh sb="5" eb="7">
      <t>タンドク</t>
    </rPh>
    <rPh sb="8" eb="10">
      <t>シュウマツ</t>
    </rPh>
    <rPh sb="10" eb="13">
      <t>ショリジョウ</t>
    </rPh>
    <rPh sb="17" eb="18">
      <t>バ</t>
    </rPh>
    <rPh sb="19" eb="21">
      <t>ホユウ</t>
    </rPh>
    <rPh sb="27" eb="29">
      <t>ジシュ</t>
    </rPh>
    <rPh sb="29" eb="31">
      <t>カンリ</t>
    </rPh>
    <rPh sb="33" eb="36">
      <t>ゲスイドウ</t>
    </rPh>
    <rPh sb="36" eb="38">
      <t>シセツ</t>
    </rPh>
    <rPh sb="42" eb="44">
      <t>ドウロ</t>
    </rPh>
    <rPh sb="44" eb="45">
      <t>ナイ</t>
    </rPh>
    <rPh sb="46" eb="48">
      <t>マイセツ</t>
    </rPh>
    <rPh sb="52" eb="55">
      <t>ゲスイドウ</t>
    </rPh>
    <rPh sb="55" eb="56">
      <t>カン</t>
    </rPh>
    <rPh sb="56" eb="57">
      <t>キョ</t>
    </rPh>
    <rPh sb="58" eb="59">
      <t>オモ</t>
    </rPh>
    <rPh sb="70" eb="72">
      <t>キョウヨウ</t>
    </rPh>
    <rPh sb="72" eb="74">
      <t>カイシ</t>
    </rPh>
    <rPh sb="78" eb="79">
      <t>ネン</t>
    </rPh>
    <rPh sb="79" eb="81">
      <t>イジョウ</t>
    </rPh>
    <rPh sb="81" eb="83">
      <t>ケイカ</t>
    </rPh>
    <rPh sb="91" eb="93">
      <t>タイヨウ</t>
    </rPh>
    <rPh sb="93" eb="95">
      <t>ネンスウ</t>
    </rPh>
    <rPh sb="96" eb="98">
      <t>ケイカ</t>
    </rPh>
    <rPh sb="105" eb="106">
      <t>スク</t>
    </rPh>
    <rPh sb="109" eb="111">
      <t>シセツ</t>
    </rPh>
    <rPh sb="112" eb="115">
      <t>ロウキュウカ</t>
    </rPh>
    <rPh sb="121" eb="123">
      <t>シンコウ</t>
    </rPh>
    <phoneticPr fontId="4"/>
  </si>
  <si>
    <t>　「流動比率」や「企業債残高対事業規模比率」など類似団体との比較で大きく劣る指標もあり、経営の改善が必要な状況にあるといえます。また、「経費回収率」が７割に満たず、類似団体平均、全国平均ともに下回っているのは、使用料設定が低いことが要因と考えられます。将来にわたり経営の健全性を確保するためにも、早急に使用料の適正化に取り組む必要があります。なお、経営戦略については、令和６年度に改定しましたが、経営戦略に基づく事業運営により、経営基盤の強化を図ります。
　また、公共下水道区域（主に市街化区域内）の下水道整備は概ね完了しているため、今後は既存施設の適切な維持管理、老朽施設の更新が重要な課題となります。現在は施設の修繕に要する費用は少ない状況にあるものの、今後、施設の老朽化が段階的に進むため、ストックマネジメント計画に基づき、老朽化対策を計画的に進めます。</t>
    <rPh sb="2" eb="4">
      <t>リュウドウ</t>
    </rPh>
    <rPh sb="4" eb="6">
      <t>ヒリツ</t>
    </rPh>
    <rPh sb="30" eb="32">
      <t>ヒカク</t>
    </rPh>
    <rPh sb="33" eb="34">
      <t>オオ</t>
    </rPh>
    <rPh sb="36" eb="37">
      <t>オト</t>
    </rPh>
    <rPh sb="38" eb="40">
      <t>シヒョウ</t>
    </rPh>
    <rPh sb="44" eb="46">
      <t>ケイエイ</t>
    </rPh>
    <rPh sb="47" eb="49">
      <t>カイゼン</t>
    </rPh>
    <rPh sb="50" eb="52">
      <t>ヒツヨウ</t>
    </rPh>
    <rPh sb="53" eb="55">
      <t>ジョウキョウ</t>
    </rPh>
    <rPh sb="68" eb="70">
      <t>ケイヒ</t>
    </rPh>
    <rPh sb="70" eb="73">
      <t>カイシュウリツ</t>
    </rPh>
    <rPh sb="76" eb="77">
      <t>ワリ</t>
    </rPh>
    <rPh sb="78" eb="79">
      <t>ミ</t>
    </rPh>
    <rPh sb="82" eb="84">
      <t>ルイジ</t>
    </rPh>
    <rPh sb="84" eb="86">
      <t>ダンタイ</t>
    </rPh>
    <rPh sb="86" eb="88">
      <t>ヘイキン</t>
    </rPh>
    <rPh sb="89" eb="91">
      <t>ゼンコク</t>
    </rPh>
    <rPh sb="91" eb="93">
      <t>ヘイキン</t>
    </rPh>
    <rPh sb="96" eb="98">
      <t>シタマワ</t>
    </rPh>
    <rPh sb="105" eb="108">
      <t>シヨウリョウ</t>
    </rPh>
    <rPh sb="108" eb="110">
      <t>セッテイ</t>
    </rPh>
    <rPh sb="111" eb="112">
      <t>ヒク</t>
    </rPh>
    <rPh sb="116" eb="118">
      <t>ヨウイン</t>
    </rPh>
    <rPh sb="119" eb="120">
      <t>カンガ</t>
    </rPh>
    <rPh sb="148" eb="150">
      <t>ソウキュウ</t>
    </rPh>
    <rPh sb="151" eb="154">
      <t>シヨウリョウ</t>
    </rPh>
    <rPh sb="159" eb="160">
      <t>ト</t>
    </rPh>
    <rPh sb="161" eb="162">
      <t>ク</t>
    </rPh>
    <rPh sb="163" eb="165">
      <t>ヒツヨウ</t>
    </rPh>
    <rPh sb="174" eb="176">
      <t>ケイエイ</t>
    </rPh>
    <rPh sb="176" eb="178">
      <t>センリャク</t>
    </rPh>
    <rPh sb="184" eb="186">
      <t>レイワ</t>
    </rPh>
    <rPh sb="187" eb="189">
      <t>ネンド</t>
    </rPh>
    <rPh sb="190" eb="192">
      <t>カイテイ</t>
    </rPh>
    <rPh sb="198" eb="200">
      <t>ケイエイ</t>
    </rPh>
    <rPh sb="200" eb="202">
      <t>センリャク</t>
    </rPh>
    <rPh sb="203" eb="204">
      <t>モト</t>
    </rPh>
    <rPh sb="206" eb="208">
      <t>ジギョウ</t>
    </rPh>
    <rPh sb="208" eb="210">
      <t>ウンエイ</t>
    </rPh>
    <rPh sb="214" eb="216">
      <t>ケイエイ</t>
    </rPh>
    <rPh sb="216" eb="218">
      <t>キバン</t>
    </rPh>
    <rPh sb="219" eb="221">
      <t>キョウカ</t>
    </rPh>
    <rPh sb="222" eb="223">
      <t>ハカ</t>
    </rPh>
    <rPh sb="232" eb="234">
      <t>コウキョウ</t>
    </rPh>
    <rPh sb="234" eb="237">
      <t>ゲスイドウ</t>
    </rPh>
    <rPh sb="237" eb="239">
      <t>クイキ</t>
    </rPh>
    <rPh sb="240" eb="241">
      <t>オモ</t>
    </rPh>
    <rPh sb="242" eb="245">
      <t>シガイカ</t>
    </rPh>
    <rPh sb="245" eb="247">
      <t>クイキ</t>
    </rPh>
    <rPh sb="247" eb="248">
      <t>ナイ</t>
    </rPh>
    <rPh sb="250" eb="253">
      <t>ゲスイドウ</t>
    </rPh>
    <rPh sb="253" eb="255">
      <t>セイビ</t>
    </rPh>
    <rPh sb="256" eb="257">
      <t>オオム</t>
    </rPh>
    <rPh sb="258" eb="260">
      <t>カンリョウ</t>
    </rPh>
    <rPh sb="267" eb="269">
      <t>コンゴ</t>
    </rPh>
    <rPh sb="270" eb="272">
      <t>キソン</t>
    </rPh>
    <rPh sb="272" eb="274">
      <t>シセツ</t>
    </rPh>
    <rPh sb="275" eb="277">
      <t>テキセツ</t>
    </rPh>
    <rPh sb="278" eb="280">
      <t>イジ</t>
    </rPh>
    <rPh sb="280" eb="282">
      <t>カンリ</t>
    </rPh>
    <rPh sb="285" eb="287">
      <t>シセツ</t>
    </rPh>
    <rPh sb="288" eb="290">
      <t>コウシン</t>
    </rPh>
    <rPh sb="291" eb="293">
      <t>ジュウヨウ</t>
    </rPh>
    <rPh sb="294" eb="296">
      <t>カダイ</t>
    </rPh>
    <rPh sb="339" eb="342">
      <t>ダンカイテキ</t>
    </rPh>
    <rPh sb="361" eb="362">
      <t>モト</t>
    </rPh>
    <phoneticPr fontId="4"/>
  </si>
  <si>
    <t>　本町の下水道事業は、町内に流域下水道の終末処理場があることから、町内全域が下水道計画区域という特徴があります。このことから投資規模が大きくなる傾向にあり、使用料収入等に対する企業債残高の割合を示す「企業債残高対事業規模比率」は、高い数値で推移しており、債務残高が高いこと、適正な使用料収入の確保が必要であることを示しています。短期的な債務に対する支払い能力を示す「流動比率」は、負債に占める企業債償還額の割合が高いことや、企業会計移行から間もないこともあり、現金預金が少ないこと等が影響し、低い水準となっています。「経常収支比率」からは、単年度収支が黒字であることが分かり、他団体との比較からも数字の上では大きな問題はないと思われます。しかし、一般会計からの繰入金に大きく依存している現状を踏まえると、繰入金を縮小していくことが大きな課題となっています。単位当たりの汚水処理費を示す「汚水処理原価」は、類似団体と比較すると低い数値で推移しており、比較的良好な状況にあるものの、全国平均には劣るため維持管理費の削減を図るとともに、不明水量を減らし、有収率を向上させる取り組みが課題です。使用料で回収すべき経費をどの程度使用料収入で賄えているかを示す「経費回収率」は、平均値を下回る値で推移しており、70％に満たない状況が続いていることから、早急に使用料の適正化に取り組む必要があります。整備済み区域内の人がどの程度接続しているかを示す「水洗化率」については、比較的良好な状況です。水需要の減少、節水意識から世帯当たりの使用量は減少傾向にあり、使用料収入は依然厳しい状況にあります。経営の健全化、効率化に向け更なる取組が必要です。</t>
    <rPh sb="1" eb="3">
      <t>ホンチョウ</t>
    </rPh>
    <rPh sb="4" eb="9">
      <t>ゲスイドウジギョウ</t>
    </rPh>
    <rPh sb="11" eb="13">
      <t>チョウナイ</t>
    </rPh>
    <rPh sb="14" eb="16">
      <t>リュウイキ</t>
    </rPh>
    <rPh sb="16" eb="19">
      <t>ゲスイドウ</t>
    </rPh>
    <rPh sb="20" eb="22">
      <t>シュウマツ</t>
    </rPh>
    <rPh sb="22" eb="25">
      <t>ショリジョウ</t>
    </rPh>
    <rPh sb="33" eb="35">
      <t>チョウナイ</t>
    </rPh>
    <rPh sb="35" eb="37">
      <t>ゼンイキ</t>
    </rPh>
    <rPh sb="38" eb="41">
      <t>ゲスイドウ</t>
    </rPh>
    <rPh sb="41" eb="43">
      <t>ケイカク</t>
    </rPh>
    <rPh sb="43" eb="45">
      <t>クイキ</t>
    </rPh>
    <rPh sb="48" eb="50">
      <t>トクチョウ</t>
    </rPh>
    <rPh sb="62" eb="64">
      <t>トウシ</t>
    </rPh>
    <rPh sb="64" eb="66">
      <t>キボ</t>
    </rPh>
    <rPh sb="72" eb="74">
      <t>ケイコウ</t>
    </rPh>
    <rPh sb="78" eb="81">
      <t>シヨウリョウ</t>
    </rPh>
    <rPh sb="81" eb="83">
      <t>シュウニュウ</t>
    </rPh>
    <rPh sb="83" eb="84">
      <t>トウ</t>
    </rPh>
    <rPh sb="85" eb="86">
      <t>タイ</t>
    </rPh>
    <rPh sb="88" eb="90">
      <t>キギョウ</t>
    </rPh>
    <rPh sb="91" eb="93">
      <t>ザンダカ</t>
    </rPh>
    <rPh sb="94" eb="96">
      <t>ワリアイ</t>
    </rPh>
    <rPh sb="97" eb="98">
      <t>シメ</t>
    </rPh>
    <rPh sb="100" eb="103">
      <t>キギョウサイ</t>
    </rPh>
    <rPh sb="103" eb="105">
      <t>ザンダカ</t>
    </rPh>
    <rPh sb="105" eb="106">
      <t>タイ</t>
    </rPh>
    <rPh sb="106" eb="108">
      <t>ジギョウ</t>
    </rPh>
    <rPh sb="108" eb="110">
      <t>キボ</t>
    </rPh>
    <rPh sb="110" eb="112">
      <t>ヒリツ</t>
    </rPh>
    <rPh sb="115" eb="116">
      <t>タカ</t>
    </rPh>
    <rPh sb="117" eb="119">
      <t>スウチ</t>
    </rPh>
    <rPh sb="120" eb="122">
      <t>スイイ</t>
    </rPh>
    <rPh sb="127" eb="129">
      <t>サイム</t>
    </rPh>
    <rPh sb="129" eb="131">
      <t>ザンダカ</t>
    </rPh>
    <rPh sb="132" eb="133">
      <t>タカ</t>
    </rPh>
    <rPh sb="137" eb="139">
      <t>テキセイ</t>
    </rPh>
    <rPh sb="140" eb="143">
      <t>シヨウリョウ</t>
    </rPh>
    <rPh sb="143" eb="145">
      <t>シュウニュウ</t>
    </rPh>
    <rPh sb="146" eb="148">
      <t>カクホ</t>
    </rPh>
    <rPh sb="149" eb="151">
      <t>ヒツヨウ</t>
    </rPh>
    <rPh sb="157" eb="158">
      <t>シメ</t>
    </rPh>
    <rPh sb="220" eb="221">
      <t>マ</t>
    </rPh>
    <rPh sb="259" eb="261">
      <t>ケイジョウ</t>
    </rPh>
    <rPh sb="261" eb="263">
      <t>シュウシ</t>
    </rPh>
    <rPh sb="263" eb="265">
      <t>ヒリツ</t>
    </rPh>
    <rPh sb="270" eb="273">
      <t>タンネンド</t>
    </rPh>
    <rPh sb="273" eb="275">
      <t>シュウシ</t>
    </rPh>
    <rPh sb="276" eb="278">
      <t>クロジ</t>
    </rPh>
    <rPh sb="284" eb="285">
      <t>ワ</t>
    </rPh>
    <rPh sb="288" eb="289">
      <t>タ</t>
    </rPh>
    <rPh sb="289" eb="291">
      <t>ダンタイ</t>
    </rPh>
    <rPh sb="293" eb="295">
      <t>ヒカク</t>
    </rPh>
    <rPh sb="298" eb="300">
      <t>スウジ</t>
    </rPh>
    <rPh sb="301" eb="302">
      <t>ウエ</t>
    </rPh>
    <rPh sb="304" eb="305">
      <t>オオ</t>
    </rPh>
    <rPh sb="307" eb="309">
      <t>モンダイ</t>
    </rPh>
    <rPh sb="313" eb="314">
      <t>オモ</t>
    </rPh>
    <rPh sb="323" eb="325">
      <t>イッパン</t>
    </rPh>
    <rPh sb="325" eb="327">
      <t>カイケイ</t>
    </rPh>
    <rPh sb="330" eb="332">
      <t>クリイレ</t>
    </rPh>
    <rPh sb="332" eb="333">
      <t>キン</t>
    </rPh>
    <rPh sb="334" eb="335">
      <t>オオ</t>
    </rPh>
    <rPh sb="337" eb="339">
      <t>イゾン</t>
    </rPh>
    <rPh sb="343" eb="345">
      <t>ゲンジョウ</t>
    </rPh>
    <rPh sb="346" eb="347">
      <t>フ</t>
    </rPh>
    <rPh sb="352" eb="354">
      <t>クリイレ</t>
    </rPh>
    <rPh sb="354" eb="355">
      <t>キン</t>
    </rPh>
    <rPh sb="356" eb="358">
      <t>シュクショウ</t>
    </rPh>
    <rPh sb="365" eb="366">
      <t>オオ</t>
    </rPh>
    <rPh sb="368" eb="370">
      <t>カダイ</t>
    </rPh>
    <rPh sb="378" eb="380">
      <t>タンイ</t>
    </rPh>
    <rPh sb="380" eb="381">
      <t>ア</t>
    </rPh>
    <rPh sb="384" eb="386">
      <t>オスイ</t>
    </rPh>
    <rPh sb="386" eb="388">
      <t>ショリ</t>
    </rPh>
    <rPh sb="390" eb="391">
      <t>シメ</t>
    </rPh>
    <rPh sb="393" eb="395">
      <t>オスイ</t>
    </rPh>
    <rPh sb="395" eb="397">
      <t>ショリ</t>
    </rPh>
    <rPh sb="397" eb="399">
      <t>ゲンカ</t>
    </rPh>
    <rPh sb="402" eb="404">
      <t>ルイジ</t>
    </rPh>
    <rPh sb="404" eb="406">
      <t>ダンタイ</t>
    </rPh>
    <rPh sb="407" eb="409">
      <t>ヒカク</t>
    </rPh>
    <rPh sb="412" eb="413">
      <t>ヒク</t>
    </rPh>
    <rPh sb="414" eb="416">
      <t>スウチ</t>
    </rPh>
    <rPh sb="417" eb="419">
      <t>スイイ</t>
    </rPh>
    <rPh sb="424" eb="427">
      <t>ヒカクテキ</t>
    </rPh>
    <rPh sb="427" eb="429">
      <t>リョウコウ</t>
    </rPh>
    <rPh sb="430" eb="432">
      <t>ジョウキョウ</t>
    </rPh>
    <rPh sb="439" eb="441">
      <t>ゼンコク</t>
    </rPh>
    <rPh sb="441" eb="443">
      <t>ヘイキン</t>
    </rPh>
    <rPh sb="445" eb="446">
      <t>オト</t>
    </rPh>
    <rPh sb="449" eb="451">
      <t>イジ</t>
    </rPh>
    <rPh sb="451" eb="454">
      <t>カンリヒ</t>
    </rPh>
    <rPh sb="455" eb="457">
      <t>サクゲン</t>
    </rPh>
    <rPh sb="458" eb="459">
      <t>ハカ</t>
    </rPh>
    <rPh sb="465" eb="467">
      <t>フメイ</t>
    </rPh>
    <rPh sb="467" eb="469">
      <t>スイリョウ</t>
    </rPh>
    <rPh sb="470" eb="471">
      <t>ヘ</t>
    </rPh>
    <rPh sb="474" eb="475">
      <t>ユウ</t>
    </rPh>
    <rPh sb="476" eb="477">
      <t>リツ</t>
    </rPh>
    <rPh sb="478" eb="480">
      <t>コウジョウ</t>
    </rPh>
    <rPh sb="483" eb="484">
      <t>ト</t>
    </rPh>
    <rPh sb="485" eb="486">
      <t>ク</t>
    </rPh>
    <rPh sb="488" eb="490">
      <t>カダイ</t>
    </rPh>
    <rPh sb="497" eb="499">
      <t>カイシュウ</t>
    </rPh>
    <rPh sb="502" eb="504">
      <t>ケイヒ</t>
    </rPh>
    <rPh sb="507" eb="509">
      <t>テイド</t>
    </rPh>
    <rPh sb="509" eb="512">
      <t>シヨウリョウ</t>
    </rPh>
    <rPh sb="512" eb="514">
      <t>シュウニュウ</t>
    </rPh>
    <rPh sb="515" eb="516">
      <t>マカナ</t>
    </rPh>
    <rPh sb="522" eb="523">
      <t>シメ</t>
    </rPh>
    <rPh sb="525" eb="527">
      <t>ケイヒ</t>
    </rPh>
    <rPh sb="527" eb="530">
      <t>カイシュウリツ</t>
    </rPh>
    <rPh sb="533" eb="536">
      <t>ヘイキンチ</t>
    </rPh>
    <rPh sb="537" eb="539">
      <t>シタマワ</t>
    </rPh>
    <rPh sb="540" eb="541">
      <t>アタイ</t>
    </rPh>
    <rPh sb="542" eb="544">
      <t>スイイ</t>
    </rPh>
    <rPh sb="570" eb="572">
      <t>ソウキュウ</t>
    </rPh>
    <rPh sb="573" eb="576">
      <t>シヨウリョウ</t>
    </rPh>
    <rPh sb="577" eb="580">
      <t>テキセイカ</t>
    </rPh>
    <rPh sb="581" eb="582">
      <t>ト</t>
    </rPh>
    <rPh sb="583" eb="584">
      <t>ク</t>
    </rPh>
    <rPh sb="585" eb="587">
      <t>ヒツヨウ</t>
    </rPh>
    <rPh sb="618" eb="621">
      <t>スイセンカ</t>
    </rPh>
    <rPh sb="621" eb="622">
      <t>リツ</t>
    </rPh>
    <rPh sb="629" eb="632">
      <t>ヒカクテキ</t>
    </rPh>
    <rPh sb="632" eb="634">
      <t>リョウコウ</t>
    </rPh>
    <rPh sb="635" eb="637">
      <t>ジョウキョウ</t>
    </rPh>
    <rPh sb="703" eb="704">
      <t>サラ</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</si>
</sst>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4A60-4DD1-8E98-6112F1028FB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0.15</c:v>
                </c:pt>
                <c:pt idx="2">
                  <c:v>0.15</c:v>
                </c:pt>
                <c:pt idx="3">
                  <c:v>0.12</c:v>
                </c:pt>
                <c:pt idx="4">
                  <c:v>0.09</c:v>
                </c:pt>
              </c:numCache>
            </c:numRef>
          </c:val>
          <c:smooth val="0"/>
          <c:extLst>
            <c:ext xmlns:c16="http://schemas.microsoft.com/office/drawing/2014/chart" uri="{C3380CC4-5D6E-409C-BE32-E72D297353CC}">
              <c16:uniqueId val="{00000001-4A60-4DD1-8E98-6112F1028FB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107.12</c:v>
                </c:pt>
                <c:pt idx="2">
                  <c:v>105.01</c:v>
                </c:pt>
                <c:pt idx="3">
                  <c:v>105.41</c:v>
                </c:pt>
                <c:pt idx="4">
                  <c:v>106.42</c:v>
                </c:pt>
              </c:numCache>
            </c:numRef>
          </c:val>
          <c:extLst>
            <c:ext xmlns:c16="http://schemas.microsoft.com/office/drawing/2014/chart" uri="{C3380CC4-5D6E-409C-BE32-E72D297353CC}">
              <c16:uniqueId val="{00000000-405C-4D36-8876-B722C578497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106.5</c:v>
                </c:pt>
                <c:pt idx="2">
                  <c:v>106.22</c:v>
                </c:pt>
                <c:pt idx="3">
                  <c:v>107.01</c:v>
                </c:pt>
                <c:pt idx="4">
                  <c:v>106.53</c:v>
                </c:pt>
              </c:numCache>
            </c:numRef>
          </c:val>
          <c:smooth val="0"/>
          <c:extLst>
            <c:ext xmlns:c16="http://schemas.microsoft.com/office/drawing/2014/chart" uri="{C3380CC4-5D6E-409C-BE32-E72D297353CC}">
              <c16:uniqueId val="{00000001-405C-4D36-8876-B722C578497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3.01</c:v>
                </c:pt>
                <c:pt idx="2">
                  <c:v>5.99</c:v>
                </c:pt>
                <c:pt idx="3">
                  <c:v>8.94</c:v>
                </c:pt>
                <c:pt idx="4">
                  <c:v>11.85</c:v>
                </c:pt>
              </c:numCache>
            </c:numRef>
          </c:val>
          <c:extLst>
            <c:ext xmlns:c16="http://schemas.microsoft.com/office/drawing/2014/chart" uri="{C3380CC4-5D6E-409C-BE32-E72D297353CC}">
              <c16:uniqueId val="{00000000-4928-41E4-A964-075CE80EB80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20.78</c:v>
                </c:pt>
                <c:pt idx="2">
                  <c:v>23.54</c:v>
                </c:pt>
                <c:pt idx="3">
                  <c:v>25.86</c:v>
                </c:pt>
                <c:pt idx="4">
                  <c:v>26.9</c:v>
                </c:pt>
              </c:numCache>
            </c:numRef>
          </c:val>
          <c:smooth val="0"/>
          <c:extLst>
            <c:ext xmlns:c16="http://schemas.microsoft.com/office/drawing/2014/chart" uri="{C3380CC4-5D6E-409C-BE32-E72D297353CC}">
              <c16:uniqueId val="{00000001-4928-41E4-A964-075CE80EB80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2923-4DAC-B427-F180F4EBB84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1.34</c:v>
                </c:pt>
                <c:pt idx="2">
                  <c:v>1.5</c:v>
                </c:pt>
                <c:pt idx="3">
                  <c:v>1.4</c:v>
                </c:pt>
                <c:pt idx="4">
                  <c:v>2.08</c:v>
                </c:pt>
              </c:numCache>
            </c:numRef>
          </c:val>
          <c:smooth val="0"/>
          <c:extLst>
            <c:ext xmlns:c16="http://schemas.microsoft.com/office/drawing/2014/chart" uri="{C3380CC4-5D6E-409C-BE32-E72D297353CC}">
              <c16:uniqueId val="{00000001-2923-4DAC-B427-F180F4EBB84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99C8-4C80-92F5-2537FB2F514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18.36</c:v>
                </c:pt>
                <c:pt idx="2">
                  <c:v>18.010000000000002</c:v>
                </c:pt>
                <c:pt idx="3">
                  <c:v>23.86</c:v>
                </c:pt>
                <c:pt idx="4">
                  <c:v>18.41</c:v>
                </c:pt>
              </c:numCache>
            </c:numRef>
          </c:val>
          <c:smooth val="0"/>
          <c:extLst>
            <c:ext xmlns:c16="http://schemas.microsoft.com/office/drawing/2014/chart" uri="{C3380CC4-5D6E-409C-BE32-E72D297353CC}">
              <c16:uniqueId val="{00000001-99C8-4C80-92F5-2537FB2F514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18.71</c:v>
                </c:pt>
                <c:pt idx="2">
                  <c:v>20.48</c:v>
                </c:pt>
                <c:pt idx="3">
                  <c:v>19.95</c:v>
                </c:pt>
                <c:pt idx="4">
                  <c:v>24.23</c:v>
                </c:pt>
              </c:numCache>
            </c:numRef>
          </c:val>
          <c:extLst>
            <c:ext xmlns:c16="http://schemas.microsoft.com/office/drawing/2014/chart" uri="{C3380CC4-5D6E-409C-BE32-E72D297353CC}">
              <c16:uniqueId val="{00000000-09DC-4DDB-8629-88E37E0CDB8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55.6</c:v>
                </c:pt>
                <c:pt idx="2">
                  <c:v>59.4</c:v>
                </c:pt>
                <c:pt idx="3">
                  <c:v>68.27</c:v>
                </c:pt>
                <c:pt idx="4">
                  <c:v>74.790000000000006</c:v>
                </c:pt>
              </c:numCache>
            </c:numRef>
          </c:val>
          <c:smooth val="0"/>
          <c:extLst>
            <c:ext xmlns:c16="http://schemas.microsoft.com/office/drawing/2014/chart" uri="{C3380CC4-5D6E-409C-BE32-E72D297353CC}">
              <c16:uniqueId val="{00000001-09DC-4DDB-8629-88E37E0CDB8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1566.53</c:v>
                </c:pt>
                <c:pt idx="2">
                  <c:v>1548.65</c:v>
                </c:pt>
                <c:pt idx="3">
                  <c:v>1501.58</c:v>
                </c:pt>
                <c:pt idx="4">
                  <c:v>1429.64</c:v>
                </c:pt>
              </c:numCache>
            </c:numRef>
          </c:val>
          <c:extLst>
            <c:ext xmlns:c16="http://schemas.microsoft.com/office/drawing/2014/chart" uri="{C3380CC4-5D6E-409C-BE32-E72D297353CC}">
              <c16:uniqueId val="{00000000-564C-4D6A-8463-928137CA8F2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789.08</c:v>
                </c:pt>
                <c:pt idx="2">
                  <c:v>747.84</c:v>
                </c:pt>
                <c:pt idx="3">
                  <c:v>804.98</c:v>
                </c:pt>
                <c:pt idx="4">
                  <c:v>767.56</c:v>
                </c:pt>
              </c:numCache>
            </c:numRef>
          </c:val>
          <c:smooth val="0"/>
          <c:extLst>
            <c:ext xmlns:c16="http://schemas.microsoft.com/office/drawing/2014/chart" uri="{C3380CC4-5D6E-409C-BE32-E72D297353CC}">
              <c16:uniqueId val="{00000001-564C-4D6A-8463-928137CA8F2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68.790000000000006</c:v>
                </c:pt>
                <c:pt idx="2">
                  <c:v>68.58</c:v>
                </c:pt>
                <c:pt idx="3">
                  <c:v>67.73</c:v>
                </c:pt>
                <c:pt idx="4">
                  <c:v>68.540000000000006</c:v>
                </c:pt>
              </c:numCache>
            </c:numRef>
          </c:val>
          <c:extLst>
            <c:ext xmlns:c16="http://schemas.microsoft.com/office/drawing/2014/chart" uri="{C3380CC4-5D6E-409C-BE32-E72D297353CC}">
              <c16:uniqueId val="{00000000-6E51-4E01-B5A1-0D67E0E1EC8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88.25</c:v>
                </c:pt>
                <c:pt idx="2">
                  <c:v>90.17</c:v>
                </c:pt>
                <c:pt idx="3">
                  <c:v>88.71</c:v>
                </c:pt>
                <c:pt idx="4">
                  <c:v>90.23</c:v>
                </c:pt>
              </c:numCache>
            </c:numRef>
          </c:val>
          <c:smooth val="0"/>
          <c:extLst>
            <c:ext xmlns:c16="http://schemas.microsoft.com/office/drawing/2014/chart" uri="{C3380CC4-5D6E-409C-BE32-E72D297353CC}">
              <c16:uniqueId val="{00000001-6E51-4E01-B5A1-0D67E0E1EC8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150</c:v>
                </c:pt>
                <c:pt idx="2">
                  <c:v>150</c:v>
                </c:pt>
                <c:pt idx="3">
                  <c:v>152.68</c:v>
                </c:pt>
                <c:pt idx="4">
                  <c:v>151.29</c:v>
                </c:pt>
              </c:numCache>
            </c:numRef>
          </c:val>
          <c:extLst>
            <c:ext xmlns:c16="http://schemas.microsoft.com/office/drawing/2014/chart" uri="{C3380CC4-5D6E-409C-BE32-E72D297353CC}">
              <c16:uniqueId val="{00000000-CD7B-493D-A311-54165D35AFF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176.37</c:v>
                </c:pt>
                <c:pt idx="2">
                  <c:v>173.17</c:v>
                </c:pt>
                <c:pt idx="3">
                  <c:v>174.8</c:v>
                </c:pt>
                <c:pt idx="4">
                  <c:v>170.2</c:v>
                </c:pt>
              </c:numCache>
            </c:numRef>
          </c:val>
          <c:smooth val="0"/>
          <c:extLst>
            <c:ext xmlns:c16="http://schemas.microsoft.com/office/drawing/2014/chart" uri="{C3380CC4-5D6E-409C-BE32-E72D297353CC}">
              <c16:uniqueId val="{00000001-CD7B-493D-A311-54165D35AFF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2FD-4B05-9ABF-71B52EB255D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56.72</c:v>
                </c:pt>
                <c:pt idx="2">
                  <c:v>56.43</c:v>
                </c:pt>
                <c:pt idx="3">
                  <c:v>55.82</c:v>
                </c:pt>
                <c:pt idx="4">
                  <c:v>56.51</c:v>
                </c:pt>
              </c:numCache>
            </c:numRef>
          </c:val>
          <c:smooth val="0"/>
          <c:extLst>
            <c:ext xmlns:c16="http://schemas.microsoft.com/office/drawing/2014/chart" uri="{C3380CC4-5D6E-409C-BE32-E72D297353CC}">
              <c16:uniqueId val="{00000001-E2FD-4B05-9ABF-71B52EB255D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92.27</c:v>
                </c:pt>
                <c:pt idx="2">
                  <c:v>93.54</c:v>
                </c:pt>
                <c:pt idx="3">
                  <c:v>95.32</c:v>
                </c:pt>
                <c:pt idx="4">
                  <c:v>96.2</c:v>
                </c:pt>
              </c:numCache>
            </c:numRef>
          </c:val>
          <c:extLst>
            <c:ext xmlns:c16="http://schemas.microsoft.com/office/drawing/2014/chart" uri="{C3380CC4-5D6E-409C-BE32-E72D297353CC}">
              <c16:uniqueId val="{00000000-7204-4963-A54F-5340D4718CD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90.72</c:v>
                </c:pt>
                <c:pt idx="2">
                  <c:v>91.07</c:v>
                </c:pt>
                <c:pt idx="3">
                  <c:v>90.67</c:v>
                </c:pt>
                <c:pt idx="4">
                  <c:v>90.62</c:v>
                </c:pt>
              </c:numCache>
            </c:numRef>
          </c:val>
          <c:smooth val="0"/>
          <c:extLst>
            <c:ext xmlns:c16="http://schemas.microsoft.com/office/drawing/2014/chart" uri="{C3380CC4-5D6E-409C-BE32-E72D297353CC}">
              <c16:uniqueId val="{00000001-7204-4963-A54F-5340D4718CD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Z85"/>
  <sheetViews>
    <sheetView showGridLines="0" tabSelected="1" view="pageBreakPreview" topLeftCell="AO22" zoomScale="95" zoomScaleNormal="100" zoomScaleSheetLayoutView="95"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群馬県　玉村町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Cc1</v>
      </c>
      <c r="X8" s="39"/>
      <c r="Y8" s="39"/>
      <c r="Z8" s="39"/>
      <c r="AA8" s="39"/>
      <c r="AB8" s="39"/>
      <c r="AC8" s="39"/>
      <c r="AD8" s="40" t="str">
        <f>データ!$M$6</f>
        <v>非設置</v>
      </c>
      <c r="AE8" s="40"/>
      <c r="AF8" s="40"/>
      <c r="AG8" s="40"/>
      <c r="AH8" s="40"/>
      <c r="AI8" s="40"/>
      <c r="AJ8" s="40"/>
      <c r="AK8" s="3"/>
      <c r="AL8" s="41">
        <f>データ!S6</f>
        <v>35732</v>
      </c>
      <c r="AM8" s="41"/>
      <c r="AN8" s="41"/>
      <c r="AO8" s="41"/>
      <c r="AP8" s="41"/>
      <c r="AQ8" s="41"/>
      <c r="AR8" s="41"/>
      <c r="AS8" s="41"/>
      <c r="AT8" s="34">
        <f>データ!T6</f>
        <v>25.78</v>
      </c>
      <c r="AU8" s="34"/>
      <c r="AV8" s="34"/>
      <c r="AW8" s="34"/>
      <c r="AX8" s="34"/>
      <c r="AY8" s="34"/>
      <c r="AZ8" s="34"/>
      <c r="BA8" s="34"/>
      <c r="BB8" s="34">
        <f>データ!U6</f>
        <v>1386.04</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47.99</v>
      </c>
      <c r="J10" s="34"/>
      <c r="K10" s="34"/>
      <c r="L10" s="34"/>
      <c r="M10" s="34"/>
      <c r="N10" s="34"/>
      <c r="O10" s="34"/>
      <c r="P10" s="34">
        <f>データ!P6</f>
        <v>36.68</v>
      </c>
      <c r="Q10" s="34"/>
      <c r="R10" s="34"/>
      <c r="S10" s="34"/>
      <c r="T10" s="34"/>
      <c r="U10" s="34"/>
      <c r="V10" s="34"/>
      <c r="W10" s="34">
        <f>データ!Q6</f>
        <v>88.2</v>
      </c>
      <c r="X10" s="34"/>
      <c r="Y10" s="34"/>
      <c r="Z10" s="34"/>
      <c r="AA10" s="34"/>
      <c r="AB10" s="34"/>
      <c r="AC10" s="34"/>
      <c r="AD10" s="41">
        <f>データ!R6</f>
        <v>2090</v>
      </c>
      <c r="AE10" s="41"/>
      <c r="AF10" s="41"/>
      <c r="AG10" s="41"/>
      <c r="AH10" s="41"/>
      <c r="AI10" s="41"/>
      <c r="AJ10" s="41"/>
      <c r="AK10" s="2"/>
      <c r="AL10" s="41">
        <f>データ!V6</f>
        <v>13072</v>
      </c>
      <c r="AM10" s="41"/>
      <c r="AN10" s="41"/>
      <c r="AO10" s="41"/>
      <c r="AP10" s="41"/>
      <c r="AQ10" s="41"/>
      <c r="AR10" s="41"/>
      <c r="AS10" s="41"/>
      <c r="AT10" s="34">
        <f>データ!W6</f>
        <v>3.02</v>
      </c>
      <c r="AU10" s="34"/>
      <c r="AV10" s="34"/>
      <c r="AW10" s="34"/>
      <c r="AX10" s="34"/>
      <c r="AY10" s="34"/>
      <c r="AZ10" s="34"/>
      <c r="BA10" s="34"/>
      <c r="BB10" s="34">
        <f>データ!X6</f>
        <v>4328.4799999999996</v>
      </c>
      <c r="BC10" s="34"/>
      <c r="BD10" s="34"/>
      <c r="BE10" s="34"/>
      <c r="BF10" s="34"/>
      <c r="BG10" s="34"/>
      <c r="BH10" s="34"/>
      <c r="BI10" s="34"/>
      <c r="BJ10" s="2"/>
      <c r="BK10" s="2"/>
      <c r="BL10" s="66" t="s">
        <v>22</v>
      </c>
      <c r="BM10" s="67"/>
      <c r="BN10" s="68" t="s">
        <v>23</v>
      </c>
      <c r="BO10" s="68"/>
      <c r="BP10" s="68"/>
      <c r="BQ10" s="68"/>
      <c r="BR10" s="68"/>
      <c r="BS10" s="68"/>
      <c r="BT10" s="68"/>
      <c r="BU10" s="68"/>
      <c r="BV10" s="68"/>
      <c r="BW10" s="68"/>
      <c r="BX10" s="68"/>
      <c r="BY10" s="6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115</v>
      </c>
      <c r="BM16" s="61"/>
      <c r="BN16" s="61"/>
      <c r="BO16" s="61"/>
      <c r="BP16" s="61"/>
      <c r="BQ16" s="61"/>
      <c r="BR16" s="61"/>
      <c r="BS16" s="61"/>
      <c r="BT16" s="61"/>
      <c r="BU16" s="61"/>
      <c r="BV16" s="61"/>
      <c r="BW16" s="61"/>
      <c r="BX16" s="61"/>
      <c r="BY16" s="61"/>
      <c r="BZ16" s="6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0" t="s">
        <v>113</v>
      </c>
      <c r="BM47" s="71"/>
      <c r="BN47" s="71"/>
      <c r="BO47" s="71"/>
      <c r="BP47" s="71"/>
      <c r="BQ47" s="71"/>
      <c r="BR47" s="71"/>
      <c r="BS47" s="71"/>
      <c r="BT47" s="71"/>
      <c r="BU47" s="71"/>
      <c r="BV47" s="71"/>
      <c r="BW47" s="71"/>
      <c r="BX47" s="71"/>
      <c r="BY47" s="71"/>
      <c r="BZ47" s="7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0"/>
      <c r="BM48" s="71"/>
      <c r="BN48" s="71"/>
      <c r="BO48" s="71"/>
      <c r="BP48" s="71"/>
      <c r="BQ48" s="71"/>
      <c r="BR48" s="71"/>
      <c r="BS48" s="71"/>
      <c r="BT48" s="71"/>
      <c r="BU48" s="71"/>
      <c r="BV48" s="71"/>
      <c r="BW48" s="71"/>
      <c r="BX48" s="71"/>
      <c r="BY48" s="71"/>
      <c r="BZ48" s="7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0"/>
      <c r="BM49" s="71"/>
      <c r="BN49" s="71"/>
      <c r="BO49" s="71"/>
      <c r="BP49" s="71"/>
      <c r="BQ49" s="71"/>
      <c r="BR49" s="71"/>
      <c r="BS49" s="71"/>
      <c r="BT49" s="71"/>
      <c r="BU49" s="71"/>
      <c r="BV49" s="71"/>
      <c r="BW49" s="71"/>
      <c r="BX49" s="71"/>
      <c r="BY49" s="71"/>
      <c r="BZ49" s="7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0"/>
      <c r="BM50" s="71"/>
      <c r="BN50" s="71"/>
      <c r="BO50" s="71"/>
      <c r="BP50" s="71"/>
      <c r="BQ50" s="71"/>
      <c r="BR50" s="71"/>
      <c r="BS50" s="71"/>
      <c r="BT50" s="71"/>
      <c r="BU50" s="71"/>
      <c r="BV50" s="71"/>
      <c r="BW50" s="71"/>
      <c r="BX50" s="71"/>
      <c r="BY50" s="71"/>
      <c r="BZ50" s="7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0"/>
      <c r="BM51" s="71"/>
      <c r="BN51" s="71"/>
      <c r="BO51" s="71"/>
      <c r="BP51" s="71"/>
      <c r="BQ51" s="71"/>
      <c r="BR51" s="71"/>
      <c r="BS51" s="71"/>
      <c r="BT51" s="71"/>
      <c r="BU51" s="71"/>
      <c r="BV51" s="71"/>
      <c r="BW51" s="71"/>
      <c r="BX51" s="71"/>
      <c r="BY51" s="71"/>
      <c r="BZ51" s="7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0"/>
      <c r="BM52" s="71"/>
      <c r="BN52" s="71"/>
      <c r="BO52" s="71"/>
      <c r="BP52" s="71"/>
      <c r="BQ52" s="71"/>
      <c r="BR52" s="71"/>
      <c r="BS52" s="71"/>
      <c r="BT52" s="71"/>
      <c r="BU52" s="71"/>
      <c r="BV52" s="71"/>
      <c r="BW52" s="71"/>
      <c r="BX52" s="71"/>
      <c r="BY52" s="71"/>
      <c r="BZ52" s="7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0"/>
      <c r="BM53" s="71"/>
      <c r="BN53" s="71"/>
      <c r="BO53" s="71"/>
      <c r="BP53" s="71"/>
      <c r="BQ53" s="71"/>
      <c r="BR53" s="71"/>
      <c r="BS53" s="71"/>
      <c r="BT53" s="71"/>
      <c r="BU53" s="71"/>
      <c r="BV53" s="71"/>
      <c r="BW53" s="71"/>
      <c r="BX53" s="71"/>
      <c r="BY53" s="71"/>
      <c r="BZ53" s="7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0"/>
      <c r="BM54" s="71"/>
      <c r="BN54" s="71"/>
      <c r="BO54" s="71"/>
      <c r="BP54" s="71"/>
      <c r="BQ54" s="71"/>
      <c r="BR54" s="71"/>
      <c r="BS54" s="71"/>
      <c r="BT54" s="71"/>
      <c r="BU54" s="71"/>
      <c r="BV54" s="71"/>
      <c r="BW54" s="71"/>
      <c r="BX54" s="71"/>
      <c r="BY54" s="71"/>
      <c r="BZ54" s="7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0"/>
      <c r="BM55" s="71"/>
      <c r="BN55" s="71"/>
      <c r="BO55" s="71"/>
      <c r="BP55" s="71"/>
      <c r="BQ55" s="71"/>
      <c r="BR55" s="71"/>
      <c r="BS55" s="71"/>
      <c r="BT55" s="71"/>
      <c r="BU55" s="71"/>
      <c r="BV55" s="71"/>
      <c r="BW55" s="71"/>
      <c r="BX55" s="71"/>
      <c r="BY55" s="71"/>
      <c r="BZ55" s="7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0"/>
      <c r="BM56" s="71"/>
      <c r="BN56" s="71"/>
      <c r="BO56" s="71"/>
      <c r="BP56" s="71"/>
      <c r="BQ56" s="71"/>
      <c r="BR56" s="71"/>
      <c r="BS56" s="71"/>
      <c r="BT56" s="71"/>
      <c r="BU56" s="71"/>
      <c r="BV56" s="71"/>
      <c r="BW56" s="71"/>
      <c r="BX56" s="71"/>
      <c r="BY56" s="71"/>
      <c r="BZ56" s="7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0"/>
      <c r="BM57" s="71"/>
      <c r="BN57" s="71"/>
      <c r="BO57" s="71"/>
      <c r="BP57" s="71"/>
      <c r="BQ57" s="71"/>
      <c r="BR57" s="71"/>
      <c r="BS57" s="71"/>
      <c r="BT57" s="71"/>
      <c r="BU57" s="71"/>
      <c r="BV57" s="71"/>
      <c r="BW57" s="71"/>
      <c r="BX57" s="71"/>
      <c r="BY57" s="71"/>
      <c r="BZ57" s="7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0"/>
      <c r="BM58" s="71"/>
      <c r="BN58" s="71"/>
      <c r="BO58" s="71"/>
      <c r="BP58" s="71"/>
      <c r="BQ58" s="71"/>
      <c r="BR58" s="71"/>
      <c r="BS58" s="71"/>
      <c r="BT58" s="71"/>
      <c r="BU58" s="71"/>
      <c r="BV58" s="71"/>
      <c r="BW58" s="71"/>
      <c r="BX58" s="71"/>
      <c r="BY58" s="71"/>
      <c r="BZ58" s="7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0"/>
      <c r="BM59" s="71"/>
      <c r="BN59" s="71"/>
      <c r="BO59" s="71"/>
      <c r="BP59" s="71"/>
      <c r="BQ59" s="71"/>
      <c r="BR59" s="71"/>
      <c r="BS59" s="71"/>
      <c r="BT59" s="71"/>
      <c r="BU59" s="71"/>
      <c r="BV59" s="71"/>
      <c r="BW59" s="71"/>
      <c r="BX59" s="71"/>
      <c r="BY59" s="71"/>
      <c r="BZ59" s="72"/>
    </row>
    <row r="60" spans="1:78" ht="13.5" customHeight="1" x14ac:dyDescent="0.15">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0"/>
      <c r="BM60" s="71"/>
      <c r="BN60" s="71"/>
      <c r="BO60" s="71"/>
      <c r="BP60" s="71"/>
      <c r="BQ60" s="71"/>
      <c r="BR60" s="71"/>
      <c r="BS60" s="71"/>
      <c r="BT60" s="71"/>
      <c r="BU60" s="71"/>
      <c r="BV60" s="71"/>
      <c r="BW60" s="71"/>
      <c r="BX60" s="71"/>
      <c r="BY60" s="71"/>
      <c r="BZ60" s="7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0"/>
      <c r="BM61" s="71"/>
      <c r="BN61" s="71"/>
      <c r="BO61" s="71"/>
      <c r="BP61" s="71"/>
      <c r="BQ61" s="71"/>
      <c r="BR61" s="71"/>
      <c r="BS61" s="71"/>
      <c r="BT61" s="71"/>
      <c r="BU61" s="71"/>
      <c r="BV61" s="71"/>
      <c r="BW61" s="71"/>
      <c r="BX61" s="71"/>
      <c r="BY61" s="71"/>
      <c r="BZ61" s="7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0"/>
      <c r="BM62" s="71"/>
      <c r="BN62" s="71"/>
      <c r="BO62" s="71"/>
      <c r="BP62" s="71"/>
      <c r="BQ62" s="71"/>
      <c r="BR62" s="71"/>
      <c r="BS62" s="71"/>
      <c r="BT62" s="71"/>
      <c r="BU62" s="71"/>
      <c r="BV62" s="71"/>
      <c r="BW62" s="71"/>
      <c r="BX62" s="71"/>
      <c r="BY62" s="71"/>
      <c r="BZ62" s="7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3"/>
      <c r="BM63" s="74"/>
      <c r="BN63" s="74"/>
      <c r="BO63" s="74"/>
      <c r="BP63" s="74"/>
      <c r="BQ63" s="74"/>
      <c r="BR63" s="74"/>
      <c r="BS63" s="74"/>
      <c r="BT63" s="74"/>
      <c r="BU63" s="74"/>
      <c r="BV63" s="74"/>
      <c r="BW63" s="74"/>
      <c r="BX63" s="74"/>
      <c r="BY63" s="74"/>
      <c r="BZ63" s="7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0" t="s">
        <v>114</v>
      </c>
      <c r="BM66" s="71"/>
      <c r="BN66" s="71"/>
      <c r="BO66" s="71"/>
      <c r="BP66" s="71"/>
      <c r="BQ66" s="71"/>
      <c r="BR66" s="71"/>
      <c r="BS66" s="71"/>
      <c r="BT66" s="71"/>
      <c r="BU66" s="71"/>
      <c r="BV66" s="71"/>
      <c r="BW66" s="71"/>
      <c r="BX66" s="71"/>
      <c r="BY66" s="71"/>
      <c r="BZ66" s="7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0"/>
      <c r="BM67" s="71"/>
      <c r="BN67" s="71"/>
      <c r="BO67" s="71"/>
      <c r="BP67" s="71"/>
      <c r="BQ67" s="71"/>
      <c r="BR67" s="71"/>
      <c r="BS67" s="71"/>
      <c r="BT67" s="71"/>
      <c r="BU67" s="71"/>
      <c r="BV67" s="71"/>
      <c r="BW67" s="71"/>
      <c r="BX67" s="71"/>
      <c r="BY67" s="71"/>
      <c r="BZ67" s="7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0"/>
      <c r="BM68" s="71"/>
      <c r="BN68" s="71"/>
      <c r="BO68" s="71"/>
      <c r="BP68" s="71"/>
      <c r="BQ68" s="71"/>
      <c r="BR68" s="71"/>
      <c r="BS68" s="71"/>
      <c r="BT68" s="71"/>
      <c r="BU68" s="71"/>
      <c r="BV68" s="71"/>
      <c r="BW68" s="71"/>
      <c r="BX68" s="71"/>
      <c r="BY68" s="71"/>
      <c r="BZ68" s="7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0"/>
      <c r="BM69" s="71"/>
      <c r="BN69" s="71"/>
      <c r="BO69" s="71"/>
      <c r="BP69" s="71"/>
      <c r="BQ69" s="71"/>
      <c r="BR69" s="71"/>
      <c r="BS69" s="71"/>
      <c r="BT69" s="71"/>
      <c r="BU69" s="71"/>
      <c r="BV69" s="71"/>
      <c r="BW69" s="71"/>
      <c r="BX69" s="71"/>
      <c r="BY69" s="71"/>
      <c r="BZ69" s="7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0"/>
      <c r="BM70" s="71"/>
      <c r="BN70" s="71"/>
      <c r="BO70" s="71"/>
      <c r="BP70" s="71"/>
      <c r="BQ70" s="71"/>
      <c r="BR70" s="71"/>
      <c r="BS70" s="71"/>
      <c r="BT70" s="71"/>
      <c r="BU70" s="71"/>
      <c r="BV70" s="71"/>
      <c r="BW70" s="71"/>
      <c r="BX70" s="71"/>
      <c r="BY70" s="71"/>
      <c r="BZ70" s="7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0"/>
      <c r="BM71" s="71"/>
      <c r="BN71" s="71"/>
      <c r="BO71" s="71"/>
      <c r="BP71" s="71"/>
      <c r="BQ71" s="71"/>
      <c r="BR71" s="71"/>
      <c r="BS71" s="71"/>
      <c r="BT71" s="71"/>
      <c r="BU71" s="71"/>
      <c r="BV71" s="71"/>
      <c r="BW71" s="71"/>
      <c r="BX71" s="71"/>
      <c r="BY71" s="71"/>
      <c r="BZ71" s="7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0"/>
      <c r="BM72" s="71"/>
      <c r="BN72" s="71"/>
      <c r="BO72" s="71"/>
      <c r="BP72" s="71"/>
      <c r="BQ72" s="71"/>
      <c r="BR72" s="71"/>
      <c r="BS72" s="71"/>
      <c r="BT72" s="71"/>
      <c r="BU72" s="71"/>
      <c r="BV72" s="71"/>
      <c r="BW72" s="71"/>
      <c r="BX72" s="71"/>
      <c r="BY72" s="71"/>
      <c r="BZ72" s="7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0"/>
      <c r="BM73" s="71"/>
      <c r="BN73" s="71"/>
      <c r="BO73" s="71"/>
      <c r="BP73" s="71"/>
      <c r="BQ73" s="71"/>
      <c r="BR73" s="71"/>
      <c r="BS73" s="71"/>
      <c r="BT73" s="71"/>
      <c r="BU73" s="71"/>
      <c r="BV73" s="71"/>
      <c r="BW73" s="71"/>
      <c r="BX73" s="71"/>
      <c r="BY73" s="71"/>
      <c r="BZ73" s="7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0"/>
      <c r="BM74" s="71"/>
      <c r="BN74" s="71"/>
      <c r="BO74" s="71"/>
      <c r="BP74" s="71"/>
      <c r="BQ74" s="71"/>
      <c r="BR74" s="71"/>
      <c r="BS74" s="71"/>
      <c r="BT74" s="71"/>
      <c r="BU74" s="71"/>
      <c r="BV74" s="71"/>
      <c r="BW74" s="71"/>
      <c r="BX74" s="71"/>
      <c r="BY74" s="71"/>
      <c r="BZ74" s="7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0"/>
      <c r="BM75" s="71"/>
      <c r="BN75" s="71"/>
      <c r="BO75" s="71"/>
      <c r="BP75" s="71"/>
      <c r="BQ75" s="71"/>
      <c r="BR75" s="71"/>
      <c r="BS75" s="71"/>
      <c r="BT75" s="71"/>
      <c r="BU75" s="71"/>
      <c r="BV75" s="71"/>
      <c r="BW75" s="71"/>
      <c r="BX75" s="71"/>
      <c r="BY75" s="71"/>
      <c r="BZ75" s="7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0"/>
      <c r="BM76" s="71"/>
      <c r="BN76" s="71"/>
      <c r="BO76" s="71"/>
      <c r="BP76" s="71"/>
      <c r="BQ76" s="71"/>
      <c r="BR76" s="71"/>
      <c r="BS76" s="71"/>
      <c r="BT76" s="71"/>
      <c r="BU76" s="71"/>
      <c r="BV76" s="71"/>
      <c r="BW76" s="71"/>
      <c r="BX76" s="71"/>
      <c r="BY76" s="71"/>
      <c r="BZ76" s="7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0"/>
      <c r="BM77" s="71"/>
      <c r="BN77" s="71"/>
      <c r="BO77" s="71"/>
      <c r="BP77" s="71"/>
      <c r="BQ77" s="71"/>
      <c r="BR77" s="71"/>
      <c r="BS77" s="71"/>
      <c r="BT77" s="71"/>
      <c r="BU77" s="71"/>
      <c r="BV77" s="71"/>
      <c r="BW77" s="71"/>
      <c r="BX77" s="71"/>
      <c r="BY77" s="71"/>
      <c r="BZ77" s="7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0"/>
      <c r="BM78" s="71"/>
      <c r="BN78" s="71"/>
      <c r="BO78" s="71"/>
      <c r="BP78" s="71"/>
      <c r="BQ78" s="71"/>
      <c r="BR78" s="71"/>
      <c r="BS78" s="71"/>
      <c r="BT78" s="71"/>
      <c r="BU78" s="71"/>
      <c r="BV78" s="71"/>
      <c r="BW78" s="71"/>
      <c r="BX78" s="71"/>
      <c r="BY78" s="71"/>
      <c r="BZ78" s="7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0"/>
      <c r="BM79" s="71"/>
      <c r="BN79" s="71"/>
      <c r="BO79" s="71"/>
      <c r="BP79" s="71"/>
      <c r="BQ79" s="71"/>
      <c r="BR79" s="71"/>
      <c r="BS79" s="71"/>
      <c r="BT79" s="71"/>
      <c r="BU79" s="71"/>
      <c r="BV79" s="71"/>
      <c r="BW79" s="71"/>
      <c r="BX79" s="71"/>
      <c r="BY79" s="71"/>
      <c r="BZ79" s="7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0"/>
      <c r="BM80" s="71"/>
      <c r="BN80" s="71"/>
      <c r="BO80" s="71"/>
      <c r="BP80" s="71"/>
      <c r="BQ80" s="71"/>
      <c r="BR80" s="71"/>
      <c r="BS80" s="71"/>
      <c r="BT80" s="71"/>
      <c r="BU80" s="71"/>
      <c r="BV80" s="71"/>
      <c r="BW80" s="71"/>
      <c r="BX80" s="71"/>
      <c r="BY80" s="71"/>
      <c r="BZ80" s="7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0"/>
      <c r="BM81" s="71"/>
      <c r="BN81" s="71"/>
      <c r="BO81" s="71"/>
      <c r="BP81" s="71"/>
      <c r="BQ81" s="71"/>
      <c r="BR81" s="71"/>
      <c r="BS81" s="71"/>
      <c r="BT81" s="71"/>
      <c r="BU81" s="71"/>
      <c r="BV81" s="71"/>
      <c r="BW81" s="71"/>
      <c r="BX81" s="71"/>
      <c r="BY81" s="71"/>
      <c r="BZ81" s="7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3"/>
      <c r="BM82" s="74"/>
      <c r="BN82" s="74"/>
      <c r="BO82" s="74"/>
      <c r="BP82" s="74"/>
      <c r="BQ82" s="74"/>
      <c r="BR82" s="74"/>
      <c r="BS82" s="74"/>
      <c r="BT82" s="74"/>
      <c r="BU82" s="74"/>
      <c r="BV82" s="74"/>
      <c r="BW82" s="74"/>
      <c r="BX82" s="74"/>
      <c r="BY82" s="74"/>
      <c r="BZ82" s="75"/>
    </row>
    <row r="83" spans="1:78" x14ac:dyDescent="0.15">
      <c r="C83" s="76" t="s">
        <v>30</v>
      </c>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73xjp84Z2x/Zs1rMnmCvyTtug0gW17sHNFYVYRD467FehwuaUO7lcCuPWd5ztbvXm8mC4r7Rj6UQaBrzAnbi+w==" saltValue="z23axRBOdQ8zC3orTLsh+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104647</v>
      </c>
      <c r="D6" s="19">
        <f t="shared" si="3"/>
        <v>46</v>
      </c>
      <c r="E6" s="19">
        <f t="shared" si="3"/>
        <v>17</v>
      </c>
      <c r="F6" s="19">
        <f t="shared" si="3"/>
        <v>1</v>
      </c>
      <c r="G6" s="19">
        <f t="shared" si="3"/>
        <v>0</v>
      </c>
      <c r="H6" s="19" t="str">
        <f t="shared" si="3"/>
        <v>群馬県　玉村町</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47.99</v>
      </c>
      <c r="P6" s="20">
        <f t="shared" si="3"/>
        <v>36.68</v>
      </c>
      <c r="Q6" s="20">
        <f t="shared" si="3"/>
        <v>88.2</v>
      </c>
      <c r="R6" s="20">
        <f t="shared" si="3"/>
        <v>2090</v>
      </c>
      <c r="S6" s="20">
        <f t="shared" si="3"/>
        <v>35732</v>
      </c>
      <c r="T6" s="20">
        <f t="shared" si="3"/>
        <v>25.78</v>
      </c>
      <c r="U6" s="20">
        <f t="shared" si="3"/>
        <v>1386.04</v>
      </c>
      <c r="V6" s="20">
        <f t="shared" si="3"/>
        <v>13072</v>
      </c>
      <c r="W6" s="20">
        <f t="shared" si="3"/>
        <v>3.02</v>
      </c>
      <c r="X6" s="20">
        <f t="shared" si="3"/>
        <v>4328.4799999999996</v>
      </c>
      <c r="Y6" s="21" t="str">
        <f>IF(Y7="",NA(),Y7)</f>
        <v>-</v>
      </c>
      <c r="Z6" s="21">
        <f t="shared" ref="Z6:AH6" si="4">IF(Z7="",NA(),Z7)</f>
        <v>107.12</v>
      </c>
      <c r="AA6" s="21">
        <f t="shared" si="4"/>
        <v>105.01</v>
      </c>
      <c r="AB6" s="21">
        <f t="shared" si="4"/>
        <v>105.41</v>
      </c>
      <c r="AC6" s="21">
        <f t="shared" si="4"/>
        <v>106.42</v>
      </c>
      <c r="AD6" s="21" t="str">
        <f t="shared" si="4"/>
        <v>-</v>
      </c>
      <c r="AE6" s="21">
        <f t="shared" si="4"/>
        <v>106.5</v>
      </c>
      <c r="AF6" s="21">
        <f t="shared" si="4"/>
        <v>106.22</v>
      </c>
      <c r="AG6" s="21">
        <f t="shared" si="4"/>
        <v>107.01</v>
      </c>
      <c r="AH6" s="21">
        <f t="shared" si="4"/>
        <v>106.53</v>
      </c>
      <c r="AI6" s="20" t="str">
        <f>IF(AI7="","",IF(AI7="-","【-】","【"&amp;SUBSTITUTE(TEXT(AI7,"#,##0.00"),"-","△")&amp;"】"))</f>
        <v>【105.91】</v>
      </c>
      <c r="AJ6" s="21" t="str">
        <f>IF(AJ7="",NA(),AJ7)</f>
        <v>-</v>
      </c>
      <c r="AK6" s="20">
        <f t="shared" ref="AK6:AS6" si="5">IF(AK7="",NA(),AK7)</f>
        <v>0</v>
      </c>
      <c r="AL6" s="20">
        <f t="shared" si="5"/>
        <v>0</v>
      </c>
      <c r="AM6" s="20">
        <f t="shared" si="5"/>
        <v>0</v>
      </c>
      <c r="AN6" s="20">
        <f t="shared" si="5"/>
        <v>0</v>
      </c>
      <c r="AO6" s="21" t="str">
        <f t="shared" si="5"/>
        <v>-</v>
      </c>
      <c r="AP6" s="21">
        <f t="shared" si="5"/>
        <v>18.36</v>
      </c>
      <c r="AQ6" s="21">
        <f t="shared" si="5"/>
        <v>18.010000000000002</v>
      </c>
      <c r="AR6" s="21">
        <f t="shared" si="5"/>
        <v>23.86</v>
      </c>
      <c r="AS6" s="21">
        <f t="shared" si="5"/>
        <v>18.41</v>
      </c>
      <c r="AT6" s="20" t="str">
        <f>IF(AT7="","",IF(AT7="-","【-】","【"&amp;SUBSTITUTE(TEXT(AT7,"#,##0.00"),"-","△")&amp;"】"))</f>
        <v>【3.03】</v>
      </c>
      <c r="AU6" s="21" t="str">
        <f>IF(AU7="",NA(),AU7)</f>
        <v>-</v>
      </c>
      <c r="AV6" s="21">
        <f t="shared" ref="AV6:BD6" si="6">IF(AV7="",NA(),AV7)</f>
        <v>18.71</v>
      </c>
      <c r="AW6" s="21">
        <f t="shared" si="6"/>
        <v>20.48</v>
      </c>
      <c r="AX6" s="21">
        <f t="shared" si="6"/>
        <v>19.95</v>
      </c>
      <c r="AY6" s="21">
        <f t="shared" si="6"/>
        <v>24.23</v>
      </c>
      <c r="AZ6" s="21" t="str">
        <f t="shared" si="6"/>
        <v>-</v>
      </c>
      <c r="BA6" s="21">
        <f t="shared" si="6"/>
        <v>55.6</v>
      </c>
      <c r="BB6" s="21">
        <f t="shared" si="6"/>
        <v>59.4</v>
      </c>
      <c r="BC6" s="21">
        <f t="shared" si="6"/>
        <v>68.27</v>
      </c>
      <c r="BD6" s="21">
        <f t="shared" si="6"/>
        <v>74.790000000000006</v>
      </c>
      <c r="BE6" s="20" t="str">
        <f>IF(BE7="","",IF(BE7="-","【-】","【"&amp;SUBSTITUTE(TEXT(BE7,"#,##0.00"),"-","△")&amp;"】"))</f>
        <v>【78.43】</v>
      </c>
      <c r="BF6" s="21" t="str">
        <f>IF(BF7="",NA(),BF7)</f>
        <v>-</v>
      </c>
      <c r="BG6" s="21">
        <f t="shared" ref="BG6:BO6" si="7">IF(BG7="",NA(),BG7)</f>
        <v>1566.53</v>
      </c>
      <c r="BH6" s="21">
        <f t="shared" si="7"/>
        <v>1548.65</v>
      </c>
      <c r="BI6" s="21">
        <f t="shared" si="7"/>
        <v>1501.58</v>
      </c>
      <c r="BJ6" s="21">
        <f t="shared" si="7"/>
        <v>1429.64</v>
      </c>
      <c r="BK6" s="21" t="str">
        <f t="shared" si="7"/>
        <v>-</v>
      </c>
      <c r="BL6" s="21">
        <f t="shared" si="7"/>
        <v>789.08</v>
      </c>
      <c r="BM6" s="21">
        <f t="shared" si="7"/>
        <v>747.84</v>
      </c>
      <c r="BN6" s="21">
        <f t="shared" si="7"/>
        <v>804.98</v>
      </c>
      <c r="BO6" s="21">
        <f t="shared" si="7"/>
        <v>767.56</v>
      </c>
      <c r="BP6" s="20" t="str">
        <f>IF(BP7="","",IF(BP7="-","【-】","【"&amp;SUBSTITUTE(TEXT(BP7,"#,##0.00"),"-","△")&amp;"】"))</f>
        <v>【630.82】</v>
      </c>
      <c r="BQ6" s="21" t="str">
        <f>IF(BQ7="",NA(),BQ7)</f>
        <v>-</v>
      </c>
      <c r="BR6" s="21">
        <f t="shared" ref="BR6:BZ6" si="8">IF(BR7="",NA(),BR7)</f>
        <v>68.790000000000006</v>
      </c>
      <c r="BS6" s="21">
        <f t="shared" si="8"/>
        <v>68.58</v>
      </c>
      <c r="BT6" s="21">
        <f t="shared" si="8"/>
        <v>67.73</v>
      </c>
      <c r="BU6" s="21">
        <f t="shared" si="8"/>
        <v>68.540000000000006</v>
      </c>
      <c r="BV6" s="21" t="str">
        <f t="shared" si="8"/>
        <v>-</v>
      </c>
      <c r="BW6" s="21">
        <f t="shared" si="8"/>
        <v>88.25</v>
      </c>
      <c r="BX6" s="21">
        <f t="shared" si="8"/>
        <v>90.17</v>
      </c>
      <c r="BY6" s="21">
        <f t="shared" si="8"/>
        <v>88.71</v>
      </c>
      <c r="BZ6" s="21">
        <f t="shared" si="8"/>
        <v>90.23</v>
      </c>
      <c r="CA6" s="20" t="str">
        <f>IF(CA7="","",IF(CA7="-","【-】","【"&amp;SUBSTITUTE(TEXT(CA7,"#,##0.00"),"-","△")&amp;"】"))</f>
        <v>【97.81】</v>
      </c>
      <c r="CB6" s="21" t="str">
        <f>IF(CB7="",NA(),CB7)</f>
        <v>-</v>
      </c>
      <c r="CC6" s="21">
        <f t="shared" ref="CC6:CK6" si="9">IF(CC7="",NA(),CC7)</f>
        <v>150</v>
      </c>
      <c r="CD6" s="21">
        <f t="shared" si="9"/>
        <v>150</v>
      </c>
      <c r="CE6" s="21">
        <f t="shared" si="9"/>
        <v>152.68</v>
      </c>
      <c r="CF6" s="21">
        <f t="shared" si="9"/>
        <v>151.29</v>
      </c>
      <c r="CG6" s="21" t="str">
        <f t="shared" si="9"/>
        <v>-</v>
      </c>
      <c r="CH6" s="21">
        <f t="shared" si="9"/>
        <v>176.37</v>
      </c>
      <c r="CI6" s="21">
        <f t="shared" si="9"/>
        <v>173.17</v>
      </c>
      <c r="CJ6" s="21">
        <f t="shared" si="9"/>
        <v>174.8</v>
      </c>
      <c r="CK6" s="21">
        <f t="shared" si="9"/>
        <v>170.2</v>
      </c>
      <c r="CL6" s="20" t="str">
        <f>IF(CL7="","",IF(CL7="-","【-】","【"&amp;SUBSTITUTE(TEXT(CL7,"#,##0.00"),"-","△")&amp;"】"))</f>
        <v>【138.75】</v>
      </c>
      <c r="CM6" s="21" t="str">
        <f>IF(CM7="",NA(),CM7)</f>
        <v>-</v>
      </c>
      <c r="CN6" s="21" t="str">
        <f t="shared" ref="CN6:CV6" si="10">IF(CN7="",NA(),CN7)</f>
        <v>-</v>
      </c>
      <c r="CO6" s="21" t="str">
        <f t="shared" si="10"/>
        <v>-</v>
      </c>
      <c r="CP6" s="21" t="str">
        <f t="shared" si="10"/>
        <v>-</v>
      </c>
      <c r="CQ6" s="21" t="str">
        <f t="shared" si="10"/>
        <v>-</v>
      </c>
      <c r="CR6" s="21" t="str">
        <f t="shared" si="10"/>
        <v>-</v>
      </c>
      <c r="CS6" s="21">
        <f t="shared" si="10"/>
        <v>56.72</v>
      </c>
      <c r="CT6" s="21">
        <f t="shared" si="10"/>
        <v>56.43</v>
      </c>
      <c r="CU6" s="21">
        <f t="shared" si="10"/>
        <v>55.82</v>
      </c>
      <c r="CV6" s="21">
        <f t="shared" si="10"/>
        <v>56.51</v>
      </c>
      <c r="CW6" s="20" t="str">
        <f>IF(CW7="","",IF(CW7="-","【-】","【"&amp;SUBSTITUTE(TEXT(CW7,"#,##0.00"),"-","△")&amp;"】"))</f>
        <v>【58.94】</v>
      </c>
      <c r="CX6" s="21" t="str">
        <f>IF(CX7="",NA(),CX7)</f>
        <v>-</v>
      </c>
      <c r="CY6" s="21">
        <f t="shared" ref="CY6:DG6" si="11">IF(CY7="",NA(),CY7)</f>
        <v>92.27</v>
      </c>
      <c r="CZ6" s="21">
        <f t="shared" si="11"/>
        <v>93.54</v>
      </c>
      <c r="DA6" s="21">
        <f t="shared" si="11"/>
        <v>95.32</v>
      </c>
      <c r="DB6" s="21">
        <f t="shared" si="11"/>
        <v>96.2</v>
      </c>
      <c r="DC6" s="21" t="str">
        <f t="shared" si="11"/>
        <v>-</v>
      </c>
      <c r="DD6" s="21">
        <f t="shared" si="11"/>
        <v>90.72</v>
      </c>
      <c r="DE6" s="21">
        <f t="shared" si="11"/>
        <v>91.07</v>
      </c>
      <c r="DF6" s="21">
        <f t="shared" si="11"/>
        <v>90.67</v>
      </c>
      <c r="DG6" s="21">
        <f t="shared" si="11"/>
        <v>90.62</v>
      </c>
      <c r="DH6" s="20" t="str">
        <f>IF(DH7="","",IF(DH7="-","【-】","【"&amp;SUBSTITUTE(TEXT(DH7,"#,##0.00"),"-","△")&amp;"】"))</f>
        <v>【95.91】</v>
      </c>
      <c r="DI6" s="21" t="str">
        <f>IF(DI7="",NA(),DI7)</f>
        <v>-</v>
      </c>
      <c r="DJ6" s="21">
        <f t="shared" ref="DJ6:DR6" si="12">IF(DJ7="",NA(),DJ7)</f>
        <v>3.01</v>
      </c>
      <c r="DK6" s="21">
        <f t="shared" si="12"/>
        <v>5.99</v>
      </c>
      <c r="DL6" s="21">
        <f t="shared" si="12"/>
        <v>8.94</v>
      </c>
      <c r="DM6" s="21">
        <f t="shared" si="12"/>
        <v>11.85</v>
      </c>
      <c r="DN6" s="21" t="str">
        <f t="shared" si="12"/>
        <v>-</v>
      </c>
      <c r="DO6" s="21">
        <f t="shared" si="12"/>
        <v>20.78</v>
      </c>
      <c r="DP6" s="21">
        <f t="shared" si="12"/>
        <v>23.54</v>
      </c>
      <c r="DQ6" s="21">
        <f t="shared" si="12"/>
        <v>25.86</v>
      </c>
      <c r="DR6" s="21">
        <f t="shared" si="12"/>
        <v>26.9</v>
      </c>
      <c r="DS6" s="20" t="str">
        <f>IF(DS7="","",IF(DS7="-","【-】","【"&amp;SUBSTITUTE(TEXT(DS7,"#,##0.00"),"-","△")&amp;"】"))</f>
        <v>【41.09】</v>
      </c>
      <c r="DT6" s="21" t="str">
        <f>IF(DT7="",NA(),DT7)</f>
        <v>-</v>
      </c>
      <c r="DU6" s="20">
        <f t="shared" ref="DU6:EC6" si="13">IF(DU7="",NA(),DU7)</f>
        <v>0</v>
      </c>
      <c r="DV6" s="20">
        <f t="shared" si="13"/>
        <v>0</v>
      </c>
      <c r="DW6" s="20">
        <f t="shared" si="13"/>
        <v>0</v>
      </c>
      <c r="DX6" s="20">
        <f t="shared" si="13"/>
        <v>0</v>
      </c>
      <c r="DY6" s="21" t="str">
        <f t="shared" si="13"/>
        <v>-</v>
      </c>
      <c r="DZ6" s="21">
        <f t="shared" si="13"/>
        <v>1.34</v>
      </c>
      <c r="EA6" s="21">
        <f t="shared" si="13"/>
        <v>1.5</v>
      </c>
      <c r="EB6" s="21">
        <f t="shared" si="13"/>
        <v>1.4</v>
      </c>
      <c r="EC6" s="21">
        <f t="shared" si="13"/>
        <v>2.08</v>
      </c>
      <c r="ED6" s="20" t="str">
        <f>IF(ED7="","",IF(ED7="-","【-】","【"&amp;SUBSTITUTE(TEXT(ED7,"#,##0.00"),"-","△")&amp;"】"))</f>
        <v>【8.68】</v>
      </c>
      <c r="EE6" s="21" t="str">
        <f>IF(EE7="",NA(),EE7)</f>
        <v>-</v>
      </c>
      <c r="EF6" s="20">
        <f t="shared" ref="EF6:EN6" si="14">IF(EF7="",NA(),EF7)</f>
        <v>0</v>
      </c>
      <c r="EG6" s="20">
        <f t="shared" si="14"/>
        <v>0</v>
      </c>
      <c r="EH6" s="20">
        <f t="shared" si="14"/>
        <v>0</v>
      </c>
      <c r="EI6" s="20">
        <f t="shared" si="14"/>
        <v>0</v>
      </c>
      <c r="EJ6" s="21" t="str">
        <f t="shared" si="14"/>
        <v>-</v>
      </c>
      <c r="EK6" s="21">
        <f t="shared" si="14"/>
        <v>0.15</v>
      </c>
      <c r="EL6" s="21">
        <f t="shared" si="14"/>
        <v>0.15</v>
      </c>
      <c r="EM6" s="21">
        <f t="shared" si="14"/>
        <v>0.12</v>
      </c>
      <c r="EN6" s="21">
        <f t="shared" si="14"/>
        <v>0.09</v>
      </c>
      <c r="EO6" s="20" t="str">
        <f>IF(EO7="","",IF(EO7="-","【-】","【"&amp;SUBSTITUTE(TEXT(EO7,"#,##0.00"),"-","△")&amp;"】"))</f>
        <v>【0.22】</v>
      </c>
    </row>
    <row r="7" spans="1:148" s="22" customFormat="1" x14ac:dyDescent="0.15">
      <c r="A7" s="14"/>
      <c r="B7" s="23">
        <v>2023</v>
      </c>
      <c r="C7" s="23">
        <v>104647</v>
      </c>
      <c r="D7" s="23">
        <v>46</v>
      </c>
      <c r="E7" s="23">
        <v>17</v>
      </c>
      <c r="F7" s="23">
        <v>1</v>
      </c>
      <c r="G7" s="23">
        <v>0</v>
      </c>
      <c r="H7" s="23" t="s">
        <v>96</v>
      </c>
      <c r="I7" s="23" t="s">
        <v>97</v>
      </c>
      <c r="J7" s="23" t="s">
        <v>98</v>
      </c>
      <c r="K7" s="23" t="s">
        <v>99</v>
      </c>
      <c r="L7" s="23" t="s">
        <v>100</v>
      </c>
      <c r="M7" s="23" t="s">
        <v>101</v>
      </c>
      <c r="N7" s="24" t="s">
        <v>102</v>
      </c>
      <c r="O7" s="24">
        <v>47.99</v>
      </c>
      <c r="P7" s="24">
        <v>36.68</v>
      </c>
      <c r="Q7" s="24">
        <v>88.2</v>
      </c>
      <c r="R7" s="24">
        <v>2090</v>
      </c>
      <c r="S7" s="24">
        <v>35732</v>
      </c>
      <c r="T7" s="24">
        <v>25.78</v>
      </c>
      <c r="U7" s="24">
        <v>1386.04</v>
      </c>
      <c r="V7" s="24">
        <v>13072</v>
      </c>
      <c r="W7" s="24">
        <v>3.02</v>
      </c>
      <c r="X7" s="24">
        <v>4328.4799999999996</v>
      </c>
      <c r="Y7" s="24" t="s">
        <v>102</v>
      </c>
      <c r="Z7" s="24">
        <v>107.12</v>
      </c>
      <c r="AA7" s="24">
        <v>105.01</v>
      </c>
      <c r="AB7" s="24">
        <v>105.41</v>
      </c>
      <c r="AC7" s="24">
        <v>106.42</v>
      </c>
      <c r="AD7" s="24" t="s">
        <v>102</v>
      </c>
      <c r="AE7" s="24">
        <v>106.5</v>
      </c>
      <c r="AF7" s="24">
        <v>106.22</v>
      </c>
      <c r="AG7" s="24">
        <v>107.01</v>
      </c>
      <c r="AH7" s="24">
        <v>106.53</v>
      </c>
      <c r="AI7" s="24">
        <v>105.91</v>
      </c>
      <c r="AJ7" s="24" t="s">
        <v>102</v>
      </c>
      <c r="AK7" s="24">
        <v>0</v>
      </c>
      <c r="AL7" s="24">
        <v>0</v>
      </c>
      <c r="AM7" s="24">
        <v>0</v>
      </c>
      <c r="AN7" s="24">
        <v>0</v>
      </c>
      <c r="AO7" s="24" t="s">
        <v>102</v>
      </c>
      <c r="AP7" s="24">
        <v>18.36</v>
      </c>
      <c r="AQ7" s="24">
        <v>18.010000000000002</v>
      </c>
      <c r="AR7" s="24">
        <v>23.86</v>
      </c>
      <c r="AS7" s="24">
        <v>18.41</v>
      </c>
      <c r="AT7" s="24">
        <v>3.03</v>
      </c>
      <c r="AU7" s="24" t="s">
        <v>102</v>
      </c>
      <c r="AV7" s="24">
        <v>18.71</v>
      </c>
      <c r="AW7" s="24">
        <v>20.48</v>
      </c>
      <c r="AX7" s="24">
        <v>19.95</v>
      </c>
      <c r="AY7" s="24">
        <v>24.23</v>
      </c>
      <c r="AZ7" s="24" t="s">
        <v>102</v>
      </c>
      <c r="BA7" s="24">
        <v>55.6</v>
      </c>
      <c r="BB7" s="24">
        <v>59.4</v>
      </c>
      <c r="BC7" s="24">
        <v>68.27</v>
      </c>
      <c r="BD7" s="24">
        <v>74.790000000000006</v>
      </c>
      <c r="BE7" s="24">
        <v>78.430000000000007</v>
      </c>
      <c r="BF7" s="24" t="s">
        <v>102</v>
      </c>
      <c r="BG7" s="24">
        <v>1566.53</v>
      </c>
      <c r="BH7" s="24">
        <v>1548.65</v>
      </c>
      <c r="BI7" s="24">
        <v>1501.58</v>
      </c>
      <c r="BJ7" s="24">
        <v>1429.64</v>
      </c>
      <c r="BK7" s="24" t="s">
        <v>102</v>
      </c>
      <c r="BL7" s="24">
        <v>789.08</v>
      </c>
      <c r="BM7" s="24">
        <v>747.84</v>
      </c>
      <c r="BN7" s="24">
        <v>804.98</v>
      </c>
      <c r="BO7" s="24">
        <v>767.56</v>
      </c>
      <c r="BP7" s="24">
        <v>630.82000000000005</v>
      </c>
      <c r="BQ7" s="24" t="s">
        <v>102</v>
      </c>
      <c r="BR7" s="24">
        <v>68.790000000000006</v>
      </c>
      <c r="BS7" s="24">
        <v>68.58</v>
      </c>
      <c r="BT7" s="24">
        <v>67.73</v>
      </c>
      <c r="BU7" s="24">
        <v>68.540000000000006</v>
      </c>
      <c r="BV7" s="24" t="s">
        <v>102</v>
      </c>
      <c r="BW7" s="24">
        <v>88.25</v>
      </c>
      <c r="BX7" s="24">
        <v>90.17</v>
      </c>
      <c r="BY7" s="24">
        <v>88.71</v>
      </c>
      <c r="BZ7" s="24">
        <v>90.23</v>
      </c>
      <c r="CA7" s="24">
        <v>97.81</v>
      </c>
      <c r="CB7" s="24" t="s">
        <v>102</v>
      </c>
      <c r="CC7" s="24">
        <v>150</v>
      </c>
      <c r="CD7" s="24">
        <v>150</v>
      </c>
      <c r="CE7" s="24">
        <v>152.68</v>
      </c>
      <c r="CF7" s="24">
        <v>151.29</v>
      </c>
      <c r="CG7" s="24" t="s">
        <v>102</v>
      </c>
      <c r="CH7" s="24">
        <v>176.37</v>
      </c>
      <c r="CI7" s="24">
        <v>173.17</v>
      </c>
      <c r="CJ7" s="24">
        <v>174.8</v>
      </c>
      <c r="CK7" s="24">
        <v>170.2</v>
      </c>
      <c r="CL7" s="24">
        <v>138.75</v>
      </c>
      <c r="CM7" s="24" t="s">
        <v>102</v>
      </c>
      <c r="CN7" s="24" t="s">
        <v>102</v>
      </c>
      <c r="CO7" s="24" t="s">
        <v>102</v>
      </c>
      <c r="CP7" s="24" t="s">
        <v>102</v>
      </c>
      <c r="CQ7" s="24" t="s">
        <v>102</v>
      </c>
      <c r="CR7" s="24" t="s">
        <v>102</v>
      </c>
      <c r="CS7" s="24">
        <v>56.72</v>
      </c>
      <c r="CT7" s="24">
        <v>56.43</v>
      </c>
      <c r="CU7" s="24">
        <v>55.82</v>
      </c>
      <c r="CV7" s="24">
        <v>56.51</v>
      </c>
      <c r="CW7" s="24">
        <v>58.94</v>
      </c>
      <c r="CX7" s="24" t="s">
        <v>102</v>
      </c>
      <c r="CY7" s="24">
        <v>92.27</v>
      </c>
      <c r="CZ7" s="24">
        <v>93.54</v>
      </c>
      <c r="DA7" s="24">
        <v>95.32</v>
      </c>
      <c r="DB7" s="24">
        <v>96.2</v>
      </c>
      <c r="DC7" s="24" t="s">
        <v>102</v>
      </c>
      <c r="DD7" s="24">
        <v>90.72</v>
      </c>
      <c r="DE7" s="24">
        <v>91.07</v>
      </c>
      <c r="DF7" s="24">
        <v>90.67</v>
      </c>
      <c r="DG7" s="24">
        <v>90.62</v>
      </c>
      <c r="DH7" s="24">
        <v>95.91</v>
      </c>
      <c r="DI7" s="24" t="s">
        <v>102</v>
      </c>
      <c r="DJ7" s="24">
        <v>3.01</v>
      </c>
      <c r="DK7" s="24">
        <v>5.99</v>
      </c>
      <c r="DL7" s="24">
        <v>8.94</v>
      </c>
      <c r="DM7" s="24">
        <v>11.85</v>
      </c>
      <c r="DN7" s="24" t="s">
        <v>102</v>
      </c>
      <c r="DO7" s="24">
        <v>20.78</v>
      </c>
      <c r="DP7" s="24">
        <v>23.54</v>
      </c>
      <c r="DQ7" s="24">
        <v>25.86</v>
      </c>
      <c r="DR7" s="24">
        <v>26.9</v>
      </c>
      <c r="DS7" s="24">
        <v>41.09</v>
      </c>
      <c r="DT7" s="24" t="s">
        <v>102</v>
      </c>
      <c r="DU7" s="24">
        <v>0</v>
      </c>
      <c r="DV7" s="24">
        <v>0</v>
      </c>
      <c r="DW7" s="24">
        <v>0</v>
      </c>
      <c r="DX7" s="24">
        <v>0</v>
      </c>
      <c r="DY7" s="24" t="s">
        <v>102</v>
      </c>
      <c r="DZ7" s="24">
        <v>1.34</v>
      </c>
      <c r="EA7" s="24">
        <v>1.5</v>
      </c>
      <c r="EB7" s="24">
        <v>1.4</v>
      </c>
      <c r="EC7" s="24">
        <v>2.08</v>
      </c>
      <c r="ED7" s="24">
        <v>8.68</v>
      </c>
      <c r="EE7" s="24" t="s">
        <v>102</v>
      </c>
      <c r="EF7" s="24">
        <v>0</v>
      </c>
      <c r="EG7" s="24">
        <v>0</v>
      </c>
      <c r="EH7" s="24">
        <v>0</v>
      </c>
      <c r="EI7" s="24">
        <v>0</v>
      </c>
      <c r="EJ7" s="24" t="s">
        <v>102</v>
      </c>
      <c r="EK7" s="24">
        <v>0.15</v>
      </c>
      <c r="EL7" s="24">
        <v>0.15</v>
      </c>
      <c r="EM7" s="24">
        <v>0.12</v>
      </c>
      <c r="EN7" s="24">
        <v>0.09</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111</v>
      </c>
      <c r="E13" t="s">
        <v>111</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玉村町役場</cp:lastModifiedBy>
  <cp:lastPrinted>2025-02-10T01:23:43Z</cp:lastPrinted>
  <dcterms:created xsi:type="dcterms:W3CDTF">2025-01-24T06:59:35Z</dcterms:created>
  <dcterms:modified xsi:type="dcterms:W3CDTF">2025-02-10T01:31:37Z</dcterms:modified>
  <cp:category/>
</cp:coreProperties>
</file>