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組織フォルダ\121 上下水道課\下水道庶務係\02_下水道庶務\15_経営比較分析\R03経営比較分析表\修正分の回答\"/>
    </mc:Choice>
  </mc:AlternateContent>
  <workbookProtection workbookAlgorithmName="SHA-512" workbookHashValue="KmnsCwv1wWzMyIT05FNGVwhWnV6FknQsiN26SwRPt0hTH5PWETx9MSKBhx2YXDgJuQwAmXR9tvRVTXce7rb+5A==" workbookSaltValue="T5aDY1W2iqBiEVQNOnwRSQ==" workbookSpinCount="100000" lockStructure="1"/>
  <bookViews>
    <workbookView xWindow="0" yWindow="0" windowWidth="20490" windowHeight="70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<sst xmlns="http://schemas.openxmlformats.org/spreadsheetml/2006/main" count="320" uniqueCount="116">
  <si>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</si>
  <si>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</si>
  <si>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</si>
  <si>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</si>
  <si>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</si>
  <si>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</si>
  <si>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</si>
  <si>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</si>
  <si>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</si>
  <si>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</si>
  <si>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</si>
  <si>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</si>
  <si>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</si>
  <si>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</si>
  <si>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</si>
  <si>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</si>
  <si>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</si>
  <si>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</si>
  <si>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</si>
  <si>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</si>
  <si>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</si>
  <si>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</si>
  <si>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</si>
  <si>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</si>
  <si>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</si>
  <si>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</si>
  <si>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</si>
  <si>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</si>
  <si>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</si>
  <si>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</si>
  <si>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</si>
  <si>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</si>
  <si>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</si>
  <si>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</si>
  <si>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</si>
  <si>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</si>
  <si>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</si>
  <si>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</si>
  <si>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</si>
  <si>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</si>
  <si>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</si>
  <si>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</si>
  <si>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</si>
  <si>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</si>
  <si>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</si>
  <si>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</si>
  <si>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</si>
  <si>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</si>
  <si>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</si>
  <si>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</si>
  <si>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</si>
  <si>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</si>
  <si>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</si>
  <si>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</si>
  <si>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</si>
  <si>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</si>
  <si>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</si>
  <si>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</si>
  <si>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</si>
  <si>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</si>
  <si>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</si>
  <si>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</si>
  <si>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</si>
  <si>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</si>
  <si>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</si>
  <si>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</si>
  <si>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</si>
  <si>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</si>
  <si>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</si>
  <si>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</si>
  <si>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</si>
  <si>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</si>
  <si>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</si>
  <si>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</si>
  <si>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</si>
  <si>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</si>
  <si>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</si>
  <si>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</si>
  <si>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</si>
  <si>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</si>
  <si>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</si>
  <si>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</si>
  <si>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</si>
  <si>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</si>
  <si>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</si>
  <si>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</si>
  <si>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</si>
  <si>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</si>
  <si>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</si>
  <si>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</si>
  <si>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</si>
  <si>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</si>
  <si>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</si>
  <si>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</si>
  <si>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</si>
  <si>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</si>
  <si>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</si>
  <si>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</si>
  <si>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</si>
  <si>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</si>
  <si>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</si>
  <si>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</si>
  <si>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</si>
  <si>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</si>
  <si>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</si>
  <si>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</si>
  <si>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</si>
  <si>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</si>
  <si>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</si>
  <si>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</si>
  <si>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</si>
  <si>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</si>
  <si>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</si>
  <si>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は町単独の終末処理場、ポンプ場を保有しておらず、自主管理する下水道施設としては道路内に埋設している下水道管渠が主なものとなっています。供用開始から３０年以上経過しているものの、耐用年数を経過しているものは少なく、施設の老朽化はそれほど進行していない状況です。</t>
    <rPh sb="1" eb="3">
      <t>ホンチョウ</t>
    </rPh>
    <rPh sb="4" eb="5">
      <t>マチ</t>
    </rPh>
    <rPh sb="5" eb="7">
      <t>タンドク</t>
    </rPh>
    <rPh sb="8" eb="10">
      <t>シュウマツ</t>
    </rPh>
    <rPh sb="10" eb="13">
      <t>ショリジョウ</t>
    </rPh>
    <rPh sb="17" eb="18">
      <t>バ</t>
    </rPh>
    <rPh sb="19" eb="21">
      <t>ホユウ</t>
    </rPh>
    <rPh sb="27" eb="29">
      <t>ジシュ</t>
    </rPh>
    <rPh sb="29" eb="31">
      <t>カンリ</t>
    </rPh>
    <rPh sb="33" eb="36">
      <t>ゲスイドウ</t>
    </rPh>
    <rPh sb="36" eb="38">
      <t>シセツ</t>
    </rPh>
    <rPh sb="42" eb="44">
      <t>ドウロ</t>
    </rPh>
    <rPh sb="44" eb="45">
      <t>ナイ</t>
    </rPh>
    <rPh sb="46" eb="48">
      <t>マイセツ</t>
    </rPh>
    <rPh sb="52" eb="55">
      <t>ゲスイドウ</t>
    </rPh>
    <rPh sb="55" eb="56">
      <t>カン</t>
    </rPh>
    <rPh sb="56" eb="57">
      <t>キョ</t>
    </rPh>
    <rPh sb="58" eb="59">
      <t>オモ</t>
    </rPh>
    <rPh sb="70" eb="72">
      <t>キョウヨウ</t>
    </rPh>
    <rPh sb="72" eb="74">
      <t>カイシ</t>
    </rPh>
    <rPh sb="78" eb="79">
      <t>ネン</t>
    </rPh>
    <rPh sb="79" eb="81">
      <t>イジョウ</t>
    </rPh>
    <rPh sb="81" eb="83">
      <t>ケイカ</t>
    </rPh>
    <rPh sb="91" eb="93">
      <t>タイヨウ</t>
    </rPh>
    <rPh sb="93" eb="95">
      <t>ネンスウ</t>
    </rPh>
    <rPh sb="96" eb="98">
      <t>ケイカ</t>
    </rPh>
    <rPh sb="105" eb="106">
      <t>スク</t>
    </rPh>
    <rPh sb="109" eb="111">
      <t>シセツ</t>
    </rPh>
    <rPh sb="112" eb="115">
      <t>ロウキュウカ</t>
    </rPh>
    <rPh sb="120" eb="122">
      <t>シンコウ</t>
    </rPh>
    <rPh sb="127" eb="129">
      <t>ジョウキョウ</t>
    </rPh>
    <phoneticPr fontId="4"/>
  </si>
  <si>
    <t>　本町の下水道事業は、町内に流域下水道の終末処理場があることから、町内全域が下水道計画区域という特徴があります。このことから投資規模が大きくなる傾向にあり、使用料収入等に対する企業債残高の割合を示す「企業債残高対事業規模比率」は、企業会計移行前から引き続き類似団体の平均値を上回っており、債務残高の規模は公共下水道事業ほどではないものの、高い状況が続いています。短期的な債務に対する支払い能力を示す「流動比率」は、負債に占める企業債償還額の割合が高いこと、企業会計移行初年度であり現金預金が少ないこと等が影響し、他団体と比較して低い水準となっています。「経常収支比率」からは、単年度収支が黒字であることが分かり、他団体との比較からも数字の上では大きな問題はないものと思われます。しかし、一般会計からの繰入金に大きく依存している現状を踏まえると、繰入金を縮小していくことが大きな課題となっています。単位当たりの汚水処理費を示す「汚水処理原価」は、類似団体と比較すると低い数値で推移しており、比較的良好な状況といえます。使用料で回収すべき経費をどの程度使用料収入で賄えているかを示す「経費回収率」は、類似団体の平均値を下回り、70％に満たない状況にあることから、使用料の適正化に取り組む必要があります。整備済み区域内の人がどの程度接続しているかを示す「水洗化率」は、類似団体の平均値、全国の平均値いずれも下回っており、接続の普及・促進に対する取り組みが課題です。
　水需要の減少、節水意識から世帯当たりの使用量は減少傾向にあり、使用料収入は依然厳しい状況です。経営の健全化、効率化に向け更なる取組が必要です。</t>
    <rPh sb="1" eb="3">
      <t>ホンチョウ</t>
    </rPh>
    <rPh sb="4" eb="9">
      <t>ゲスイドウジギョウ</t>
    </rPh>
    <rPh sb="11" eb="13">
      <t>チョウナイ</t>
    </rPh>
    <rPh sb="14" eb="16">
      <t>リュウイキ</t>
    </rPh>
    <rPh sb="16" eb="19">
      <t>ゲスイドウ</t>
    </rPh>
    <rPh sb="20" eb="22">
      <t>シュウマツ</t>
    </rPh>
    <rPh sb="22" eb="25">
      <t>ショリジョウ</t>
    </rPh>
    <rPh sb="33" eb="35">
      <t>チョウナイ</t>
    </rPh>
    <rPh sb="35" eb="37">
      <t>ゼンイキ</t>
    </rPh>
    <rPh sb="38" eb="41">
      <t>ゲスイドウ</t>
    </rPh>
    <rPh sb="41" eb="43">
      <t>ケイカク</t>
    </rPh>
    <rPh sb="43" eb="45">
      <t>クイキ</t>
    </rPh>
    <rPh sb="48" eb="50">
      <t>トクチョウ</t>
    </rPh>
    <rPh sb="62" eb="64">
      <t>トウシ</t>
    </rPh>
    <rPh sb="64" eb="66">
      <t>キボ</t>
    </rPh>
    <rPh sb="67" eb="68">
      <t>オオ</t>
    </rPh>
    <rPh sb="72" eb="74">
      <t>ケイコウ</t>
    </rPh>
    <rPh sb="83" eb="84">
      <t>トウ</t>
    </rPh>
    <rPh sb="88" eb="90">
      <t>キギョウ</t>
    </rPh>
    <rPh sb="115" eb="117">
      <t>キギョウ</t>
    </rPh>
    <rPh sb="117" eb="119">
      <t>カイケイ</t>
    </rPh>
    <rPh sb="119" eb="121">
      <t>イコウ</t>
    </rPh>
    <rPh sb="121" eb="122">
      <t>マエ</t>
    </rPh>
    <rPh sb="124" eb="125">
      <t>ヒ</t>
    </rPh>
    <rPh sb="126" eb="127">
      <t>ツヅ</t>
    </rPh>
    <rPh sb="128" eb="130">
      <t>ルイジ</t>
    </rPh>
    <rPh sb="130" eb="132">
      <t>ダンタイ</t>
    </rPh>
    <rPh sb="133" eb="136">
      <t>ヘイキンチ</t>
    </rPh>
    <rPh sb="137" eb="139">
      <t>ウワマワ</t>
    </rPh>
    <rPh sb="144" eb="146">
      <t>サイム</t>
    </rPh>
    <rPh sb="146" eb="148">
      <t>ザンダカ</t>
    </rPh>
    <rPh sb="149" eb="151">
      <t>キボ</t>
    </rPh>
    <rPh sb="152" eb="154">
      <t>コウキョウ</t>
    </rPh>
    <rPh sb="157" eb="159">
      <t>ジギョウ</t>
    </rPh>
    <rPh sb="169" eb="170">
      <t>タカ</t>
    </rPh>
    <rPh sb="171" eb="173">
      <t>ジョウキョウ</t>
    </rPh>
    <rPh sb="174" eb="175">
      <t>ツヅ</t>
    </rPh>
    <rPh sb="277" eb="279">
      <t>ケイジョウ</t>
    </rPh>
    <rPh sb="279" eb="281">
      <t>シュウシ</t>
    </rPh>
    <rPh sb="281" eb="283">
      <t>ヒリツ</t>
    </rPh>
    <rPh sb="288" eb="291">
      <t>タンネンド</t>
    </rPh>
    <rPh sb="291" eb="293">
      <t>シュウシ</t>
    </rPh>
    <rPh sb="294" eb="296">
      <t>クロジ</t>
    </rPh>
    <rPh sb="302" eb="303">
      <t>ワ</t>
    </rPh>
    <rPh sb="306" eb="307">
      <t>タ</t>
    </rPh>
    <rPh sb="307" eb="309">
      <t>ダンタイ</t>
    </rPh>
    <rPh sb="311" eb="313">
      <t>ヒカク</t>
    </rPh>
    <rPh sb="316" eb="318">
      <t>スウジ</t>
    </rPh>
    <rPh sb="319" eb="320">
      <t>ウエ</t>
    </rPh>
    <rPh sb="322" eb="323">
      <t>オオ</t>
    </rPh>
    <rPh sb="325" eb="327">
      <t>モンダイ</t>
    </rPh>
    <rPh sb="333" eb="334">
      <t>オモ</t>
    </rPh>
    <rPh sb="343" eb="345">
      <t>イッパン</t>
    </rPh>
    <rPh sb="345" eb="347">
      <t>カイケイ</t>
    </rPh>
    <rPh sb="350" eb="352">
      <t>クリイレ</t>
    </rPh>
    <rPh sb="352" eb="353">
      <t>キン</t>
    </rPh>
    <rPh sb="354" eb="355">
      <t>オオ</t>
    </rPh>
    <rPh sb="357" eb="359">
      <t>イゾン</t>
    </rPh>
    <rPh sb="363" eb="365">
      <t>ゲンジョウ</t>
    </rPh>
    <rPh sb="366" eb="367">
      <t>フ</t>
    </rPh>
    <rPh sb="372" eb="374">
      <t>クリイレ</t>
    </rPh>
    <rPh sb="374" eb="375">
      <t>キン</t>
    </rPh>
    <rPh sb="376" eb="378">
      <t>シュクショウ</t>
    </rPh>
    <rPh sb="385" eb="386">
      <t>オオ</t>
    </rPh>
    <rPh sb="388" eb="390">
      <t>カダイ</t>
    </rPh>
    <rPh sb="398" eb="400">
      <t>タンイ</t>
    </rPh>
    <rPh sb="400" eb="401">
      <t>ア</t>
    </rPh>
    <rPh sb="404" eb="406">
      <t>オスイ</t>
    </rPh>
    <rPh sb="406" eb="408">
      <t>ショリ</t>
    </rPh>
    <rPh sb="410" eb="411">
      <t>シメ</t>
    </rPh>
    <rPh sb="413" eb="415">
      <t>オスイ</t>
    </rPh>
    <rPh sb="415" eb="417">
      <t>ショリ</t>
    </rPh>
    <rPh sb="417" eb="419">
      <t>ゲンカ</t>
    </rPh>
    <rPh sb="422" eb="424">
      <t>ルイジ</t>
    </rPh>
    <rPh sb="424" eb="426">
      <t>ダンタイ</t>
    </rPh>
    <rPh sb="427" eb="429">
      <t>ヒカク</t>
    </rPh>
    <rPh sb="432" eb="433">
      <t>ヒク</t>
    </rPh>
    <rPh sb="434" eb="436">
      <t>スウチ</t>
    </rPh>
    <rPh sb="437" eb="439">
      <t>スイイ</t>
    </rPh>
    <rPh sb="444" eb="447">
      <t>ヒカクテキ</t>
    </rPh>
    <rPh sb="447" eb="449">
      <t>リョウコウ</t>
    </rPh>
    <rPh sb="450" eb="452">
      <t>ジョウキョウ</t>
    </rPh>
    <rPh sb="462" eb="464">
      <t>カイシュウ</t>
    </rPh>
    <rPh sb="467" eb="469">
      <t>ケイヒ</t>
    </rPh>
    <rPh sb="472" eb="474">
      <t>テイド</t>
    </rPh>
    <rPh sb="474" eb="477">
      <t>シヨウリョウ</t>
    </rPh>
    <rPh sb="477" eb="479">
      <t>シュウニュウ</t>
    </rPh>
    <rPh sb="480" eb="481">
      <t>マカナ</t>
    </rPh>
    <rPh sb="487" eb="488">
      <t>シメ</t>
    </rPh>
    <rPh sb="490" eb="492">
      <t>ケイヒ</t>
    </rPh>
    <rPh sb="492" eb="495">
      <t>カイシュウリツ</t>
    </rPh>
    <rPh sb="498" eb="500">
      <t>ルイジ</t>
    </rPh>
    <rPh sb="500" eb="502">
      <t>ダンタイ</t>
    </rPh>
    <rPh sb="503" eb="506">
      <t>ヘイキンチ</t>
    </rPh>
    <rPh sb="507" eb="509">
      <t>シタマワ</t>
    </rPh>
    <rPh sb="515" eb="516">
      <t>ミ</t>
    </rPh>
    <rPh sb="519" eb="521">
      <t>ジョウキョウ</t>
    </rPh>
    <rPh sb="529" eb="532">
      <t>シヨウリョウ</t>
    </rPh>
    <rPh sb="533" eb="536">
      <t>テキセイカ</t>
    </rPh>
    <rPh sb="537" eb="538">
      <t>ト</t>
    </rPh>
    <rPh sb="539" eb="540">
      <t>ク</t>
    </rPh>
    <rPh sb="541" eb="543">
      <t>ヒツヨウ</t>
    </rPh>
    <rPh sb="549" eb="551">
      <t>セイビ</t>
    </rPh>
    <rPh sb="551" eb="552">
      <t>ズ</t>
    </rPh>
    <rPh sb="553" eb="555">
      <t>クイキ</t>
    </rPh>
    <rPh sb="555" eb="556">
      <t>ナイ</t>
    </rPh>
    <rPh sb="557" eb="558">
      <t>ヒト</t>
    </rPh>
    <rPh sb="561" eb="563">
      <t>テイド</t>
    </rPh>
    <rPh sb="563" eb="565">
      <t>セツゾク</t>
    </rPh>
    <rPh sb="571" eb="572">
      <t>シメ</t>
    </rPh>
    <rPh sb="574" eb="577">
      <t>スイセンカ</t>
    </rPh>
    <rPh sb="577" eb="578">
      <t>リツ</t>
    </rPh>
    <rPh sb="581" eb="583">
      <t>ルイジ</t>
    </rPh>
    <rPh sb="583" eb="585">
      <t>ダンタイ</t>
    </rPh>
    <rPh sb="586" eb="589">
      <t>ヘイキンチ</t>
    </rPh>
    <rPh sb="590" eb="592">
      <t>ゼンコク</t>
    </rPh>
    <rPh sb="593" eb="596">
      <t>ヘイキンチ</t>
    </rPh>
    <rPh sb="600" eb="602">
      <t>シタマワ</t>
    </rPh>
    <rPh sb="607" eb="609">
      <t>セツゾク</t>
    </rPh>
    <rPh sb="610" eb="612">
      <t>フキュウ</t>
    </rPh>
    <rPh sb="613" eb="615">
      <t>ソクシン</t>
    </rPh>
    <rPh sb="616" eb="617">
      <t>タイ</t>
    </rPh>
    <rPh sb="619" eb="620">
      <t>ト</t>
    </rPh>
    <rPh sb="621" eb="622">
      <t>ク</t>
    </rPh>
    <rPh sb="624" eb="626">
      <t>カダイ</t>
    </rPh>
    <rPh sb="631" eb="632">
      <t>ミズ</t>
    </rPh>
    <rPh sb="632" eb="634">
      <t>ジュヨウ</t>
    </rPh>
    <rPh sb="635" eb="637">
      <t>ゲンショウ</t>
    </rPh>
    <rPh sb="638" eb="640">
      <t>セッスイ</t>
    </rPh>
    <rPh sb="640" eb="642">
      <t>イシキ</t>
    </rPh>
    <rPh sb="644" eb="646">
      <t>セタイ</t>
    </rPh>
    <rPh sb="646" eb="647">
      <t>ア</t>
    </rPh>
    <rPh sb="654" eb="656">
      <t>ゲンショウ</t>
    </rPh>
    <rPh sb="656" eb="658">
      <t>ケイコウ</t>
    </rPh>
    <rPh sb="662" eb="665">
      <t>シヨウリョウ</t>
    </rPh>
    <rPh sb="668" eb="670">
      <t>イゼン</t>
    </rPh>
    <rPh sb="691" eb="692">
      <t>サラ</t>
    </rPh>
    <rPh sb="694" eb="696">
      <t>トリクミ</t>
    </rPh>
    <phoneticPr fontId="4"/>
  </si>
  <si>
    <t>　「流動比率」や「企業債残高対事業規模比率」など類似団体との比較で劣る指標もあり、経営の改善が必要な状況にあるといえます。また、「経費回収率」が７割に満たず、類似団体平均、全国平均ともに下回っているのは、使用料設定が低いことが要因と考えられます。将来にわたり経営の健全性を確保するためにも、使用料の適正化に取り組む必要があります。令和２年度から公営企業会計に移行していますが、令和２年度に策定した経営戦略に基づき、計画的な事業運営を図ります。
　また、現在は、施設の修繕に要する費用は少ない状況にあるものの、今後、施設の老朽化が段階的に進むため、ストックマネジメント計画を策定するなど、老朽化対策を計画的に進める必要があります。</t>
    <rPh sb="2" eb="4">
      <t>リュウドウ</t>
    </rPh>
    <rPh sb="4" eb="6">
      <t>ヒリツ</t>
    </rPh>
    <rPh sb="9" eb="11">
      <t>キギョウ</t>
    </rPh>
    <rPh sb="11" eb="12">
      <t>サイ</t>
    </rPh>
    <rPh sb="12" eb="14">
      <t>ザンダカ</t>
    </rPh>
    <rPh sb="14" eb="15">
      <t>タイ</t>
    </rPh>
    <rPh sb="15" eb="17">
      <t>ジギョウ</t>
    </rPh>
    <rPh sb="17" eb="19">
      <t>キボ</t>
    </rPh>
    <rPh sb="19" eb="21">
      <t>ヒリツ</t>
    </rPh>
    <rPh sb="24" eb="26">
      <t>ルイジ</t>
    </rPh>
    <rPh sb="26" eb="28">
      <t>ダンタイ</t>
    </rPh>
    <rPh sb="30" eb="32">
      <t>ヒカク</t>
    </rPh>
    <rPh sb="33" eb="34">
      <t>オト</t>
    </rPh>
    <rPh sb="35" eb="37">
      <t>シヒョウ</t>
    </rPh>
    <rPh sb="41" eb="43">
      <t>ケイエイ</t>
    </rPh>
    <rPh sb="44" eb="46">
      <t>カイゼン</t>
    </rPh>
    <rPh sb="47" eb="49">
      <t>ヒツヨウ</t>
    </rPh>
    <rPh sb="50" eb="52">
      <t>ジョウキョウ</t>
    </rPh>
    <rPh sb="73" eb="74">
      <t>ワリ</t>
    </rPh>
    <rPh sb="75" eb="76">
      <t>ミ</t>
    </rPh>
    <rPh sb="79" eb="81">
      <t>ルイジ</t>
    </rPh>
    <rPh sb="81" eb="83">
      <t>ダンタイ</t>
    </rPh>
    <rPh sb="83" eb="85">
      <t>ヘイキン</t>
    </rPh>
    <rPh sb="86" eb="88">
      <t>ゼンコク</t>
    </rPh>
    <rPh sb="88" eb="90">
      <t>ヘイキン</t>
    </rPh>
    <rPh sb="93" eb="94">
      <t>シタ</t>
    </rPh>
    <rPh sb="102" eb="105">
      <t>シヨウリョウ</t>
    </rPh>
    <rPh sb="145" eb="148">
      <t>シヨウリョウ</t>
    </rPh>
    <rPh sb="157" eb="159">
      <t>ヒツヨウ</t>
    </rPh>
    <rPh sb="165" eb="167">
      <t>レイワ</t>
    </rPh>
    <rPh sb="168" eb="170">
      <t>ネンド</t>
    </rPh>
    <rPh sb="172" eb="174">
      <t>コウエイ</t>
    </rPh>
    <rPh sb="174" eb="176">
      <t>キギョウ</t>
    </rPh>
    <rPh sb="176" eb="178">
      <t>カイケイ</t>
    </rPh>
    <rPh sb="179" eb="181">
      <t>イコウ</t>
    </rPh>
    <rPh sb="188" eb="190">
      <t>レイワ</t>
    </rPh>
    <rPh sb="191" eb="193">
      <t>ネンド</t>
    </rPh>
    <rPh sb="194" eb="196">
      <t>サクテイ</t>
    </rPh>
    <rPh sb="198" eb="200">
      <t>ケイエイ</t>
    </rPh>
    <rPh sb="200" eb="202">
      <t>センリャク</t>
    </rPh>
    <rPh sb="203" eb="204">
      <t>モト</t>
    </rPh>
    <rPh sb="207" eb="210">
      <t>ケイカクテキ</t>
    </rPh>
    <rPh sb="211" eb="213">
      <t>ジギョウ</t>
    </rPh>
    <rPh sb="213" eb="215">
      <t>ウンエイ</t>
    </rPh>
    <rPh sb="216" eb="217">
      <t>ハカ</t>
    </rPh>
    <rPh sb="226" eb="228">
      <t>ゲンザイ</t>
    </rPh>
    <rPh sb="230" eb="232">
      <t>シセツ</t>
    </rPh>
    <rPh sb="233" eb="235">
      <t>シュウゼン</t>
    </rPh>
    <rPh sb="236" eb="237">
      <t>ヨウ</t>
    </rPh>
    <rPh sb="239" eb="241">
      <t>ヒヨウ</t>
    </rPh>
    <rPh sb="242" eb="243">
      <t>スク</t>
    </rPh>
    <rPh sb="245" eb="247">
      <t>ジョウキョウ</t>
    </rPh>
    <rPh sb="257" eb="259">
      <t>シセツ</t>
    </rPh>
    <rPh sb="264" eb="267">
      <t>ダンカイテキ</t>
    </rPh>
    <rPh sb="299" eb="302">
      <t>ケイカクテキ</t>
    </rPh>
    <rPh sb="303" eb="304">
      <t>スス</t>
    </rPh>
    <rPh sb="306" eb="3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</si>
</sst>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46B-4BF5-82DE-86689109BA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B46B-4BF5-82DE-86689109BA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0A-4201-A751-39139BFD024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45.87</c:v>
                </c:pt>
              </c:numCache>
            </c:numRef>
          </c:val>
          <c:smooth val="0"/>
          <c:extLst>
            <c:ext xmlns:c16="http://schemas.microsoft.com/office/drawing/2014/chart" uri="{C3380CC4-5D6E-409C-BE32-E72D297353CC}">
              <c16:uniqueId val="{00000001-E60A-4201-A751-39139BFD024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81.87</c:v>
                </c:pt>
              </c:numCache>
            </c:numRef>
          </c:val>
          <c:extLst>
            <c:ext xmlns:c16="http://schemas.microsoft.com/office/drawing/2014/chart" uri="{C3380CC4-5D6E-409C-BE32-E72D297353CC}">
              <c16:uniqueId val="{00000000-21BE-4A6B-879E-A3C3584466E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87.65</c:v>
                </c:pt>
              </c:numCache>
            </c:numRef>
          </c:val>
          <c:smooth val="0"/>
          <c:extLst>
            <c:ext xmlns:c16="http://schemas.microsoft.com/office/drawing/2014/chart" uri="{C3380CC4-5D6E-409C-BE32-E72D297353CC}">
              <c16:uniqueId val="{00000001-21BE-4A6B-879E-A3C3584466E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105.41</c:v>
                </c:pt>
              </c:numCache>
            </c:numRef>
          </c:val>
          <c:extLst>
            <c:ext xmlns:c16="http://schemas.microsoft.com/office/drawing/2014/chart" uri="{C3380CC4-5D6E-409C-BE32-E72D297353CC}">
              <c16:uniqueId val="{00000000-5DFB-4305-94D8-7D15511B21F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c:v>
                </c:pt>
              </c:numCache>
            </c:numRef>
          </c:val>
          <c:smooth val="0"/>
          <c:extLst>
            <c:ext xmlns:c16="http://schemas.microsoft.com/office/drawing/2014/chart" uri="{C3380CC4-5D6E-409C-BE32-E72D297353CC}">
              <c16:uniqueId val="{00000001-5DFB-4305-94D8-7D15511B21F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2.4300000000000002</c:v>
                </c:pt>
              </c:numCache>
            </c:numRef>
          </c:val>
          <c:extLst>
            <c:ext xmlns:c16="http://schemas.microsoft.com/office/drawing/2014/chart" uri="{C3380CC4-5D6E-409C-BE32-E72D297353CC}">
              <c16:uniqueId val="{00000000-3F07-4B8F-B74F-D5FBBE2F942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29.24</c:v>
                </c:pt>
              </c:numCache>
            </c:numRef>
          </c:val>
          <c:smooth val="0"/>
          <c:extLst>
            <c:ext xmlns:c16="http://schemas.microsoft.com/office/drawing/2014/chart" uri="{C3380CC4-5D6E-409C-BE32-E72D297353CC}">
              <c16:uniqueId val="{00000001-3F07-4B8F-B74F-D5FBBE2F942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444-434C-935A-08E971C0BE4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444-434C-935A-08E971C0BE4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3C4-44B1-8B1C-4C3823560AE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48.2</c:v>
                </c:pt>
              </c:numCache>
            </c:numRef>
          </c:val>
          <c:smooth val="0"/>
          <c:extLst>
            <c:ext xmlns:c16="http://schemas.microsoft.com/office/drawing/2014/chart" uri="{C3380CC4-5D6E-409C-BE32-E72D297353CC}">
              <c16:uniqueId val="{00000001-63C4-44B1-8B1C-4C3823560AE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29.24</c:v>
                </c:pt>
              </c:numCache>
            </c:numRef>
          </c:val>
          <c:extLst>
            <c:ext xmlns:c16="http://schemas.microsoft.com/office/drawing/2014/chart" uri="{C3380CC4-5D6E-409C-BE32-E72D297353CC}">
              <c16:uniqueId val="{00000000-52BD-465B-93C2-2FC9D784C9B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46.85</c:v>
                </c:pt>
              </c:numCache>
            </c:numRef>
          </c:val>
          <c:smooth val="0"/>
          <c:extLst>
            <c:ext xmlns:c16="http://schemas.microsoft.com/office/drawing/2014/chart" uri="{C3380CC4-5D6E-409C-BE32-E72D297353CC}">
              <c16:uniqueId val="{00000001-52BD-465B-93C2-2FC9D784C9B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1563.29</c:v>
                </c:pt>
              </c:numCache>
            </c:numRef>
          </c:val>
          <c:extLst>
            <c:ext xmlns:c16="http://schemas.microsoft.com/office/drawing/2014/chart" uri="{C3380CC4-5D6E-409C-BE32-E72D297353CC}">
              <c16:uniqueId val="{00000000-4049-4D98-A283-E36BFF44786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1268.6300000000001</c:v>
                </c:pt>
              </c:numCache>
            </c:numRef>
          </c:val>
          <c:smooth val="0"/>
          <c:extLst>
            <c:ext xmlns:c16="http://schemas.microsoft.com/office/drawing/2014/chart" uri="{C3380CC4-5D6E-409C-BE32-E72D297353CC}">
              <c16:uniqueId val="{00000001-4049-4D98-A283-E36BFF44786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68.42</c:v>
                </c:pt>
              </c:numCache>
            </c:numRef>
          </c:val>
          <c:extLst>
            <c:ext xmlns:c16="http://schemas.microsoft.com/office/drawing/2014/chart" uri="{C3380CC4-5D6E-409C-BE32-E72D297353CC}">
              <c16:uniqueId val="{00000000-B07F-4935-9940-88D02CEDC7C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82.88</c:v>
                </c:pt>
              </c:numCache>
            </c:numRef>
          </c:val>
          <c:smooth val="0"/>
          <c:extLst>
            <c:ext xmlns:c16="http://schemas.microsoft.com/office/drawing/2014/chart" uri="{C3380CC4-5D6E-409C-BE32-E72D297353CC}">
              <c16:uniqueId val="{00000001-B07F-4935-9940-88D02CEDC7C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74F4-4476-BFBD-80EC8AF9F65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187.76</c:v>
                </c:pt>
              </c:numCache>
            </c:numRef>
          </c:val>
          <c:smooth val="0"/>
          <c:extLst>
            <c:ext xmlns:c16="http://schemas.microsoft.com/office/drawing/2014/chart" uri="{C3380CC4-5D6E-409C-BE32-E72D297353CC}">
              <c16:uniqueId val="{00000001-74F4-4476-BFBD-80EC8AF9F65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25" zoomScale="90" zoomScaleNormal="90" workbookViewId="0">
      <selection activeCell="BV9" sqref="BV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群馬県　玉村町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D1</v>
      </c>
      <c r="X8" s="78"/>
      <c r="Y8" s="78"/>
      <c r="Z8" s="78"/>
      <c r="AA8" s="78"/>
      <c r="AB8" s="78"/>
      <c r="AC8" s="78"/>
      <c r="AD8" s="79" t="str">
        <f>データ!$M$6</f>
        <v>非設置</v>
      </c>
      <c r="AE8" s="79"/>
      <c r="AF8" s="79"/>
      <c r="AG8" s="79"/>
      <c r="AH8" s="79"/>
      <c r="AI8" s="79"/>
      <c r="AJ8" s="79"/>
      <c r="AK8" s="3"/>
      <c r="AL8" s="75">
        <f>データ!S6</f>
        <v>36298</v>
      </c>
      <c r="AM8" s="75"/>
      <c r="AN8" s="75"/>
      <c r="AO8" s="75"/>
      <c r="AP8" s="75"/>
      <c r="AQ8" s="75"/>
      <c r="AR8" s="75"/>
      <c r="AS8" s="75"/>
      <c r="AT8" s="74">
        <f>データ!T6</f>
        <v>25.78</v>
      </c>
      <c r="AU8" s="74"/>
      <c r="AV8" s="74"/>
      <c r="AW8" s="74"/>
      <c r="AX8" s="74"/>
      <c r="AY8" s="74"/>
      <c r="AZ8" s="74"/>
      <c r="BA8" s="74"/>
      <c r="BB8" s="74">
        <f>データ!U6</f>
        <v>1407.99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41.18</v>
      </c>
      <c r="J10" s="74"/>
      <c r="K10" s="74"/>
      <c r="L10" s="74"/>
      <c r="M10" s="74"/>
      <c r="N10" s="74"/>
      <c r="O10" s="74"/>
      <c r="P10" s="74">
        <f>データ!P6</f>
        <v>50.25</v>
      </c>
      <c r="Q10" s="74"/>
      <c r="R10" s="74"/>
      <c r="S10" s="74"/>
      <c r="T10" s="74"/>
      <c r="U10" s="74"/>
      <c r="V10" s="74"/>
      <c r="W10" s="74">
        <f>データ!Q6</f>
        <v>85.7</v>
      </c>
      <c r="X10" s="74"/>
      <c r="Y10" s="74"/>
      <c r="Z10" s="74"/>
      <c r="AA10" s="74"/>
      <c r="AB10" s="74"/>
      <c r="AC10" s="74"/>
      <c r="AD10" s="75">
        <f>データ!R6</f>
        <v>2090</v>
      </c>
      <c r="AE10" s="75"/>
      <c r="AF10" s="75"/>
      <c r="AG10" s="75"/>
      <c r="AH10" s="75"/>
      <c r="AI10" s="75"/>
      <c r="AJ10" s="75"/>
      <c r="AK10" s="2"/>
      <c r="AL10" s="75">
        <f>データ!V6</f>
        <v>18196</v>
      </c>
      <c r="AM10" s="75"/>
      <c r="AN10" s="75"/>
      <c r="AO10" s="75"/>
      <c r="AP10" s="75"/>
      <c r="AQ10" s="75"/>
      <c r="AR10" s="75"/>
      <c r="AS10" s="75"/>
      <c r="AT10" s="74">
        <f>データ!W6</f>
        <v>4.33</v>
      </c>
      <c r="AU10" s="74"/>
      <c r="AV10" s="74"/>
      <c r="AW10" s="74"/>
      <c r="AX10" s="74"/>
      <c r="AY10" s="74"/>
      <c r="AZ10" s="74"/>
      <c r="BA10" s="74"/>
      <c r="BB10" s="74">
        <f>データ!X6</f>
        <v>4202.3100000000004</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09EhTB9q1t3WmIOubOX6A5B9nY4Q+B4xLUxwMo8kJ0TxOlY9QyjGF7hQewOdyL7jHDNGrRizjl3POEKwkmFmHA==" saltValue="GrO42AkqPYa/4PN1L6LLE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104647</v>
      </c>
      <c r="D6" s="33">
        <f t="shared" si="3"/>
        <v>46</v>
      </c>
      <c r="E6" s="33">
        <f t="shared" si="3"/>
        <v>17</v>
      </c>
      <c r="F6" s="33">
        <f t="shared" si="3"/>
        <v>4</v>
      </c>
      <c r="G6" s="33">
        <f t="shared" si="3"/>
        <v>0</v>
      </c>
      <c r="H6" s="33" t="str">
        <f t="shared" si="3"/>
        <v>群馬県　玉村町</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41.18</v>
      </c>
      <c r="P6" s="34">
        <f t="shared" si="3"/>
        <v>50.25</v>
      </c>
      <c r="Q6" s="34">
        <f t="shared" si="3"/>
        <v>85.7</v>
      </c>
      <c r="R6" s="34">
        <f t="shared" si="3"/>
        <v>2090</v>
      </c>
      <c r="S6" s="34">
        <f t="shared" si="3"/>
        <v>36298</v>
      </c>
      <c r="T6" s="34">
        <f t="shared" si="3"/>
        <v>25.78</v>
      </c>
      <c r="U6" s="34">
        <f t="shared" si="3"/>
        <v>1407.99</v>
      </c>
      <c r="V6" s="34">
        <f t="shared" si="3"/>
        <v>18196</v>
      </c>
      <c r="W6" s="34">
        <f t="shared" si="3"/>
        <v>4.33</v>
      </c>
      <c r="X6" s="34">
        <f t="shared" si="3"/>
        <v>4202.3100000000004</v>
      </c>
      <c r="Y6" s="35" t="str">
        <f>IF(Y7="",NA(),Y7)</f>
        <v>-</v>
      </c>
      <c r="Z6" s="35" t="str">
        <f t="shared" ref="Z6:AH6" si="4">IF(Z7="",NA(),Z7)</f>
        <v>-</v>
      </c>
      <c r="AA6" s="35" t="str">
        <f t="shared" si="4"/>
        <v>-</v>
      </c>
      <c r="AB6" s="35" t="str">
        <f t="shared" si="4"/>
        <v>-</v>
      </c>
      <c r="AC6" s="35">
        <f t="shared" si="4"/>
        <v>105.41</v>
      </c>
      <c r="AD6" s="35" t="str">
        <f t="shared" si="4"/>
        <v>-</v>
      </c>
      <c r="AE6" s="35" t="str">
        <f t="shared" si="4"/>
        <v>-</v>
      </c>
      <c r="AF6" s="35" t="str">
        <f t="shared" si="4"/>
        <v>-</v>
      </c>
      <c r="AG6" s="35" t="str">
        <f t="shared" si="4"/>
        <v>-</v>
      </c>
      <c r="AH6" s="35">
        <f t="shared" si="4"/>
        <v>102.7</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48.2</v>
      </c>
      <c r="AT6" s="34" t="str">
        <f>IF(AT7="","",IF(AT7="-","【-】","【"&amp;SUBSTITUTE(TEXT(AT7,"#,##0.00"),"-","△")&amp;"】"))</f>
        <v>【61.55】</v>
      </c>
      <c r="AU6" s="35" t="str">
        <f>IF(AU7="",NA(),AU7)</f>
        <v>-</v>
      </c>
      <c r="AV6" s="35" t="str">
        <f t="shared" ref="AV6:BD6" si="6">IF(AV7="",NA(),AV7)</f>
        <v>-</v>
      </c>
      <c r="AW6" s="35" t="str">
        <f t="shared" si="6"/>
        <v>-</v>
      </c>
      <c r="AX6" s="35" t="str">
        <f t="shared" si="6"/>
        <v>-</v>
      </c>
      <c r="AY6" s="35">
        <f t="shared" si="6"/>
        <v>29.24</v>
      </c>
      <c r="AZ6" s="35" t="str">
        <f t="shared" si="6"/>
        <v>-</v>
      </c>
      <c r="BA6" s="35" t="str">
        <f t="shared" si="6"/>
        <v>-</v>
      </c>
      <c r="BB6" s="35" t="str">
        <f t="shared" si="6"/>
        <v>-</v>
      </c>
      <c r="BC6" s="35" t="str">
        <f t="shared" si="6"/>
        <v>-</v>
      </c>
      <c r="BD6" s="35">
        <f t="shared" si="6"/>
        <v>46.85</v>
      </c>
      <c r="BE6" s="34" t="str">
        <f>IF(BE7="","",IF(BE7="-","【-】","【"&amp;SUBSTITUTE(TEXT(BE7,"#,##0.00"),"-","△")&amp;"】"))</f>
        <v>【45.34】</v>
      </c>
      <c r="BF6" s="35" t="str">
        <f>IF(BF7="",NA(),BF7)</f>
        <v>-</v>
      </c>
      <c r="BG6" s="35" t="str">
        <f t="shared" ref="BG6:BO6" si="7">IF(BG7="",NA(),BG7)</f>
        <v>-</v>
      </c>
      <c r="BH6" s="35" t="str">
        <f t="shared" si="7"/>
        <v>-</v>
      </c>
      <c r="BI6" s="35" t="str">
        <f t="shared" si="7"/>
        <v>-</v>
      </c>
      <c r="BJ6" s="35">
        <f t="shared" si="7"/>
        <v>1563.29</v>
      </c>
      <c r="BK6" s="35" t="str">
        <f t="shared" si="7"/>
        <v>-</v>
      </c>
      <c r="BL6" s="35" t="str">
        <f t="shared" si="7"/>
        <v>-</v>
      </c>
      <c r="BM6" s="35" t="str">
        <f t="shared" si="7"/>
        <v>-</v>
      </c>
      <c r="BN6" s="35" t="str">
        <f t="shared" si="7"/>
        <v>-</v>
      </c>
      <c r="BO6" s="35">
        <f t="shared" si="7"/>
        <v>1268.6300000000001</v>
      </c>
      <c r="BP6" s="34" t="str">
        <f>IF(BP7="","",IF(BP7="-","【-】","【"&amp;SUBSTITUTE(TEXT(BP7,"#,##0.00"),"-","△")&amp;"】"))</f>
        <v>【1,260.21】</v>
      </c>
      <c r="BQ6" s="35" t="str">
        <f>IF(BQ7="",NA(),BQ7)</f>
        <v>-</v>
      </c>
      <c r="BR6" s="35" t="str">
        <f t="shared" ref="BR6:BZ6" si="8">IF(BR7="",NA(),BR7)</f>
        <v>-</v>
      </c>
      <c r="BS6" s="35" t="str">
        <f t="shared" si="8"/>
        <v>-</v>
      </c>
      <c r="BT6" s="35" t="str">
        <f t="shared" si="8"/>
        <v>-</v>
      </c>
      <c r="BU6" s="35">
        <f t="shared" si="8"/>
        <v>68.42</v>
      </c>
      <c r="BV6" s="35" t="str">
        <f t="shared" si="8"/>
        <v>-</v>
      </c>
      <c r="BW6" s="35" t="str">
        <f t="shared" si="8"/>
        <v>-</v>
      </c>
      <c r="BX6" s="35" t="str">
        <f t="shared" si="8"/>
        <v>-</v>
      </c>
      <c r="BY6" s="35" t="str">
        <f t="shared" si="8"/>
        <v>-</v>
      </c>
      <c r="BZ6" s="35">
        <f t="shared" si="8"/>
        <v>82.88</v>
      </c>
      <c r="CA6" s="34" t="str">
        <f>IF(CA7="","",IF(CA7="-","【-】","【"&amp;SUBSTITUTE(TEXT(CA7,"#,##0.00"),"-","△")&amp;"】"))</f>
        <v>【75.29】</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187.76</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45.87</v>
      </c>
      <c r="CW6" s="34" t="str">
        <f>IF(CW7="","",IF(CW7="-","【-】","【"&amp;SUBSTITUTE(TEXT(CW7,"#,##0.00"),"-","△")&amp;"】"))</f>
        <v>【42.90】</v>
      </c>
      <c r="CX6" s="35" t="str">
        <f>IF(CX7="",NA(),CX7)</f>
        <v>-</v>
      </c>
      <c r="CY6" s="35" t="str">
        <f t="shared" ref="CY6:DG6" si="11">IF(CY7="",NA(),CY7)</f>
        <v>-</v>
      </c>
      <c r="CZ6" s="35" t="str">
        <f t="shared" si="11"/>
        <v>-</v>
      </c>
      <c r="DA6" s="35" t="str">
        <f t="shared" si="11"/>
        <v>-</v>
      </c>
      <c r="DB6" s="35">
        <f t="shared" si="11"/>
        <v>81.87</v>
      </c>
      <c r="DC6" s="35" t="str">
        <f t="shared" si="11"/>
        <v>-</v>
      </c>
      <c r="DD6" s="35" t="str">
        <f t="shared" si="11"/>
        <v>-</v>
      </c>
      <c r="DE6" s="35" t="str">
        <f t="shared" si="11"/>
        <v>-</v>
      </c>
      <c r="DF6" s="35" t="str">
        <f t="shared" si="11"/>
        <v>-</v>
      </c>
      <c r="DG6" s="35">
        <f t="shared" si="11"/>
        <v>87.65</v>
      </c>
      <c r="DH6" s="34" t="str">
        <f>IF(DH7="","",IF(DH7="-","【-】","【"&amp;SUBSTITUTE(TEXT(DH7,"#,##0.00"),"-","△")&amp;"】"))</f>
        <v>【84.75】</v>
      </c>
      <c r="DI6" s="35" t="str">
        <f>IF(DI7="",NA(),DI7)</f>
        <v>-</v>
      </c>
      <c r="DJ6" s="35" t="str">
        <f t="shared" ref="DJ6:DR6" si="12">IF(DJ7="",NA(),DJ7)</f>
        <v>-</v>
      </c>
      <c r="DK6" s="35" t="str">
        <f t="shared" si="12"/>
        <v>-</v>
      </c>
      <c r="DL6" s="35" t="str">
        <f t="shared" si="12"/>
        <v>-</v>
      </c>
      <c r="DM6" s="35">
        <f t="shared" si="12"/>
        <v>2.4300000000000002</v>
      </c>
      <c r="DN6" s="35" t="str">
        <f t="shared" si="12"/>
        <v>-</v>
      </c>
      <c r="DO6" s="35" t="str">
        <f t="shared" si="12"/>
        <v>-</v>
      </c>
      <c r="DP6" s="35" t="str">
        <f t="shared" si="12"/>
        <v>-</v>
      </c>
      <c r="DQ6" s="35" t="str">
        <f t="shared" si="12"/>
        <v>-</v>
      </c>
      <c r="DR6" s="35">
        <f t="shared" si="12"/>
        <v>29.24</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0.06</v>
      </c>
      <c r="EO6" s="34" t="str">
        <f>IF(EO7="","",IF(EO7="-","【-】","【"&amp;SUBSTITUTE(TEXT(EO7,"#,##0.00"),"-","△")&amp;"】"))</f>
        <v>【0.30】</v>
      </c>
    </row>
    <row r="7" spans="1:148" s="36" customFormat="1" x14ac:dyDescent="0.15">
      <c r="A7" s="28"/>
      <c r="B7" s="37">
        <v>2020</v>
      </c>
      <c r="C7" s="37">
        <v>104647</v>
      </c>
      <c r="D7" s="37">
        <v>46</v>
      </c>
      <c r="E7" s="37">
        <v>17</v>
      </c>
      <c r="F7" s="37">
        <v>4</v>
      </c>
      <c r="G7" s="37">
        <v>0</v>
      </c>
      <c r="H7" s="37" t="s">
        <v>96</v>
      </c>
      <c r="I7" s="37" t="s">
        <v>97</v>
      </c>
      <c r="J7" s="37" t="s">
        <v>98</v>
      </c>
      <c r="K7" s="37" t="s">
        <v>99</v>
      </c>
      <c r="L7" s="37" t="s">
        <v>100</v>
      </c>
      <c r="M7" s="37" t="s">
        <v>101</v>
      </c>
      <c r="N7" s="38" t="s">
        <v>102</v>
      </c>
      <c r="O7" s="38">
        <v>41.18</v>
      </c>
      <c r="P7" s="38">
        <v>50.25</v>
      </c>
      <c r="Q7" s="38">
        <v>85.7</v>
      </c>
      <c r="R7" s="38">
        <v>2090</v>
      </c>
      <c r="S7" s="38">
        <v>36298</v>
      </c>
      <c r="T7" s="38">
        <v>25.78</v>
      </c>
      <c r="U7" s="38">
        <v>1407.99</v>
      </c>
      <c r="V7" s="38">
        <v>18196</v>
      </c>
      <c r="W7" s="38">
        <v>4.33</v>
      </c>
      <c r="X7" s="38">
        <v>4202.3100000000004</v>
      </c>
      <c r="Y7" s="38" t="s">
        <v>102</v>
      </c>
      <c r="Z7" s="38" t="s">
        <v>102</v>
      </c>
      <c r="AA7" s="38" t="s">
        <v>102</v>
      </c>
      <c r="AB7" s="38" t="s">
        <v>102</v>
      </c>
      <c r="AC7" s="38">
        <v>105.41</v>
      </c>
      <c r="AD7" s="38" t="s">
        <v>102</v>
      </c>
      <c r="AE7" s="38" t="s">
        <v>102</v>
      </c>
      <c r="AF7" s="38" t="s">
        <v>102</v>
      </c>
      <c r="AG7" s="38" t="s">
        <v>102</v>
      </c>
      <c r="AH7" s="38">
        <v>102.7</v>
      </c>
      <c r="AI7" s="38">
        <v>104.83</v>
      </c>
      <c r="AJ7" s="38" t="s">
        <v>102</v>
      </c>
      <c r="AK7" s="38" t="s">
        <v>102</v>
      </c>
      <c r="AL7" s="38" t="s">
        <v>102</v>
      </c>
      <c r="AM7" s="38" t="s">
        <v>102</v>
      </c>
      <c r="AN7" s="38">
        <v>0</v>
      </c>
      <c r="AO7" s="38" t="s">
        <v>102</v>
      </c>
      <c r="AP7" s="38" t="s">
        <v>102</v>
      </c>
      <c r="AQ7" s="38" t="s">
        <v>102</v>
      </c>
      <c r="AR7" s="38" t="s">
        <v>102</v>
      </c>
      <c r="AS7" s="38">
        <v>48.2</v>
      </c>
      <c r="AT7" s="38">
        <v>61.55</v>
      </c>
      <c r="AU7" s="38" t="s">
        <v>102</v>
      </c>
      <c r="AV7" s="38" t="s">
        <v>102</v>
      </c>
      <c r="AW7" s="38" t="s">
        <v>102</v>
      </c>
      <c r="AX7" s="38" t="s">
        <v>102</v>
      </c>
      <c r="AY7" s="38">
        <v>29.24</v>
      </c>
      <c r="AZ7" s="38" t="s">
        <v>102</v>
      </c>
      <c r="BA7" s="38" t="s">
        <v>102</v>
      </c>
      <c r="BB7" s="38" t="s">
        <v>102</v>
      </c>
      <c r="BC7" s="38" t="s">
        <v>102</v>
      </c>
      <c r="BD7" s="38">
        <v>46.85</v>
      </c>
      <c r="BE7" s="38">
        <v>45.34</v>
      </c>
      <c r="BF7" s="38" t="s">
        <v>102</v>
      </c>
      <c r="BG7" s="38" t="s">
        <v>102</v>
      </c>
      <c r="BH7" s="38" t="s">
        <v>102</v>
      </c>
      <c r="BI7" s="38" t="s">
        <v>102</v>
      </c>
      <c r="BJ7" s="38">
        <v>1563.29</v>
      </c>
      <c r="BK7" s="38" t="s">
        <v>102</v>
      </c>
      <c r="BL7" s="38" t="s">
        <v>102</v>
      </c>
      <c r="BM7" s="38" t="s">
        <v>102</v>
      </c>
      <c r="BN7" s="38" t="s">
        <v>102</v>
      </c>
      <c r="BO7" s="38">
        <v>1268.6300000000001</v>
      </c>
      <c r="BP7" s="38">
        <v>1260.21</v>
      </c>
      <c r="BQ7" s="38" t="s">
        <v>102</v>
      </c>
      <c r="BR7" s="38" t="s">
        <v>102</v>
      </c>
      <c r="BS7" s="38" t="s">
        <v>102</v>
      </c>
      <c r="BT7" s="38" t="s">
        <v>102</v>
      </c>
      <c r="BU7" s="38">
        <v>68.42</v>
      </c>
      <c r="BV7" s="38" t="s">
        <v>102</v>
      </c>
      <c r="BW7" s="38" t="s">
        <v>102</v>
      </c>
      <c r="BX7" s="38" t="s">
        <v>102</v>
      </c>
      <c r="BY7" s="38" t="s">
        <v>102</v>
      </c>
      <c r="BZ7" s="38">
        <v>82.88</v>
      </c>
      <c r="CA7" s="38">
        <v>75.290000000000006</v>
      </c>
      <c r="CB7" s="38" t="s">
        <v>102</v>
      </c>
      <c r="CC7" s="38" t="s">
        <v>102</v>
      </c>
      <c r="CD7" s="38" t="s">
        <v>102</v>
      </c>
      <c r="CE7" s="38" t="s">
        <v>102</v>
      </c>
      <c r="CF7" s="38">
        <v>150</v>
      </c>
      <c r="CG7" s="38" t="s">
        <v>102</v>
      </c>
      <c r="CH7" s="38" t="s">
        <v>102</v>
      </c>
      <c r="CI7" s="38" t="s">
        <v>102</v>
      </c>
      <c r="CJ7" s="38" t="s">
        <v>102</v>
      </c>
      <c r="CK7" s="38">
        <v>187.76</v>
      </c>
      <c r="CL7" s="38">
        <v>215.41</v>
      </c>
      <c r="CM7" s="38" t="s">
        <v>102</v>
      </c>
      <c r="CN7" s="38" t="s">
        <v>102</v>
      </c>
      <c r="CO7" s="38" t="s">
        <v>102</v>
      </c>
      <c r="CP7" s="38" t="s">
        <v>102</v>
      </c>
      <c r="CQ7" s="38" t="s">
        <v>102</v>
      </c>
      <c r="CR7" s="38" t="s">
        <v>102</v>
      </c>
      <c r="CS7" s="38" t="s">
        <v>102</v>
      </c>
      <c r="CT7" s="38" t="s">
        <v>102</v>
      </c>
      <c r="CU7" s="38" t="s">
        <v>102</v>
      </c>
      <c r="CV7" s="38">
        <v>45.87</v>
      </c>
      <c r="CW7" s="38">
        <v>42.9</v>
      </c>
      <c r="CX7" s="38" t="s">
        <v>102</v>
      </c>
      <c r="CY7" s="38" t="s">
        <v>102</v>
      </c>
      <c r="CZ7" s="38" t="s">
        <v>102</v>
      </c>
      <c r="DA7" s="38" t="s">
        <v>102</v>
      </c>
      <c r="DB7" s="38">
        <v>81.87</v>
      </c>
      <c r="DC7" s="38" t="s">
        <v>102</v>
      </c>
      <c r="DD7" s="38" t="s">
        <v>102</v>
      </c>
      <c r="DE7" s="38" t="s">
        <v>102</v>
      </c>
      <c r="DF7" s="38" t="s">
        <v>102</v>
      </c>
      <c r="DG7" s="38">
        <v>87.65</v>
      </c>
      <c r="DH7" s="38">
        <v>84.75</v>
      </c>
      <c r="DI7" s="38" t="s">
        <v>102</v>
      </c>
      <c r="DJ7" s="38" t="s">
        <v>102</v>
      </c>
      <c r="DK7" s="38" t="s">
        <v>102</v>
      </c>
      <c r="DL7" s="38" t="s">
        <v>102</v>
      </c>
      <c r="DM7" s="38">
        <v>2.4300000000000002</v>
      </c>
      <c r="DN7" s="38" t="s">
        <v>102</v>
      </c>
      <c r="DO7" s="38" t="s">
        <v>102</v>
      </c>
      <c r="DP7" s="38" t="s">
        <v>102</v>
      </c>
      <c r="DQ7" s="38" t="s">
        <v>102</v>
      </c>
      <c r="DR7" s="38">
        <v>29.24</v>
      </c>
      <c r="DS7" s="38">
        <v>23.6</v>
      </c>
      <c r="DT7" s="38" t="s">
        <v>102</v>
      </c>
      <c r="DU7" s="38" t="s">
        <v>102</v>
      </c>
      <c r="DV7" s="38" t="s">
        <v>102</v>
      </c>
      <c r="DW7" s="38" t="s">
        <v>102</v>
      </c>
      <c r="DX7" s="38">
        <v>0</v>
      </c>
      <c r="DY7" s="38" t="s">
        <v>102</v>
      </c>
      <c r="DZ7" s="38" t="s">
        <v>102</v>
      </c>
      <c r="EA7" s="38" t="s">
        <v>102</v>
      </c>
      <c r="EB7" s="38" t="s">
        <v>102</v>
      </c>
      <c r="EC7" s="38">
        <v>0</v>
      </c>
      <c r="ED7" s="38">
        <v>0.01</v>
      </c>
      <c r="EE7" s="38" t="s">
        <v>102</v>
      </c>
      <c r="EF7" s="38" t="s">
        <v>102</v>
      </c>
      <c r="EG7" s="38" t="s">
        <v>102</v>
      </c>
      <c r="EH7" s="38" t="s">
        <v>102</v>
      </c>
      <c r="EI7" s="38">
        <v>0</v>
      </c>
      <c r="EJ7" s="38" t="s">
        <v>102</v>
      </c>
      <c r="EK7" s="38" t="s">
        <v>102</v>
      </c>
      <c r="EL7" s="38" t="s">
        <v>102</v>
      </c>
      <c r="EM7" s="38" t="s">
        <v>102</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2022-02-15T02:32:15Z</cp:lastPrinted>
  <dcterms:created xsi:type="dcterms:W3CDTF">2021-12-03T07:22:51Z</dcterms:created>
  <dcterms:modified xsi:type="dcterms:W3CDTF">2022-02-15T02:46:32Z</dcterms:modified>
  <cp:category/>
</cp:coreProperties>
</file>