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組織フォルダ\121 上下水道課\下水道庶務係\02_下水道庶務\15_経営比較分析\R02経営比較分析表\玉村町回答（下水分）\"/>
    </mc:Choice>
  </mc:AlternateContent>
  <workbookProtection workbookAlgorithmName="SHA-512" workbookHashValue="yFSRP8DGuEOS1CWY8vgkiB5/RNx+OIuw1gaEvEbie1DIF+Uu5yuFnzLVgrY2R69z4Ihal7A1Ju5ObR9JaHou3w==" workbookSaltValue="8/ORHq9GpehvMXO4lkpY6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<sst xmlns="http://schemas.openxmlformats.org/spreadsheetml/2006/main" count="241" uniqueCount="118">
  <si>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</si>
  <si>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</si>
  <si>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</si>
  <si>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</si>
  <si>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</si>
  <si>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</si>
  <si>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</si>
  <si>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</si>
  <si>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</si>
  <si>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</si>
  <si>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</si>
  <si>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</si>
  <si>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</si>
  <si>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</si>
  <si>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</si>
  <si>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</si>
  <si>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</si>
  <si>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</si>
  <si>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</si>
  <si>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</si>
  <si>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</si>
  <si>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</si>
  <si>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</si>
  <si>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</si>
  <si>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</si>
  <si>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</si>
  <si>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</si>
  <si>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</si>
  <si>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</si>
  <si>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</si>
  <si>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</si>
  <si>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</si>
  <si>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</si>
  <si>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</si>
  <si>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</si>
  <si>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</si>
  <si>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</si>
  <si>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</si>
  <si>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</si>
  <si>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</si>
  <si>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</si>
  <si>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</si>
  <si>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</si>
  <si>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</si>
  <si>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</si>
  <si>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</si>
  <si>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</si>
  <si>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</si>
  <si>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</si>
  <si>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</si>
  <si>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</si>
  <si>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</si>
  <si>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</si>
  <si>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</si>
  <si>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</si>
  <si>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</si>
  <si>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</si>
  <si>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</si>
  <si>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</si>
  <si>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</si>
  <si>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</si>
  <si>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</si>
  <si>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</si>
  <si>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</si>
  <si>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</si>
  <si>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</si>
  <si>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</si>
  <si>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</si>
  <si>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</si>
  <si>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</si>
  <si>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</si>
  <si>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</si>
  <si>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</si>
  <si>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</si>
  <si>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</si>
  <si>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</si>
  <si>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</si>
  <si>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</si>
  <si>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</si>
  <si>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</si>
  <si>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</si>
  <si>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</si>
  <si>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</si>
  <si>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</si>
  <si>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</si>
  <si>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</si>
  <si>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</si>
  <si>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</si>
  <si>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</si>
  <si>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</si>
  <si>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</si>
  <si>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</si>
  <si>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</si>
  <si>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</si>
  <si>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</si>
  <si>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</si>
  <si>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</si>
  <si>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</si>
  <si>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</si>
  <si>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</si>
  <si>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</si>
  <si>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</si>
  <si>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</si>
  <si>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</si>
  <si>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</si>
  <si>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</si>
  <si>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</si>
  <si>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</si>
  <si>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</si>
  <si>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</si>
  <si>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</si>
  <si>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</si>
  <si>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</si>
  <si>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</si>
  <si>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</si>
  <si>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1" eb="123">
      <t>シンコウ</t>
    </rPh>
    <phoneticPr fontId="4"/>
  </si>
  <si>
    <t>　各指標とも類似団体との比較では「企業債残高対事業規模比率」を除くと大きな隔たりはないものの、全国平均に劣る項目が多く、改善が必要であるといえます。「経費回収率」が８割に満たず、類似団体平均、全国平均ともに下回っているのは、料金設定が低いことが要因と考えられます。将来にわたり経営の健全性を確保するためにも、料金の適正化に取り組む必要があります。令和２年度から公営企業会計に移行していますが、今年度策定する経営戦略に基づき計画的な事業運営を図ります。
　また、公共下水道区域（主に市街化区域内）の下水道整備は概ね完了しているため、今後は既存施設の適切な維持管理、老朽施設の更新が重要な課題となります。現在は施設の修繕に要する費用は少ない状況にあるものの、今後、施設の老朽化が段階的に進むため、長寿命化計画を策定するなど、老朽化対策を計画的に進める必要があります。</t>
    <rPh sb="1" eb="2">
      <t>カク</t>
    </rPh>
    <rPh sb="2" eb="4">
      <t>シヒョウ</t>
    </rPh>
    <rPh sb="6" eb="8">
      <t>ルイジ</t>
    </rPh>
    <rPh sb="8" eb="10">
      <t>ダンタイ</t>
    </rPh>
    <rPh sb="12" eb="14">
      <t>ヒカク</t>
    </rPh>
    <rPh sb="31" eb="32">
      <t>ノゾ</t>
    </rPh>
    <rPh sb="34" eb="35">
      <t>オオ</t>
    </rPh>
    <rPh sb="37" eb="38">
      <t>ヘダ</t>
    </rPh>
    <rPh sb="47" eb="49">
      <t>ゼンコク</t>
    </rPh>
    <rPh sb="49" eb="51">
      <t>ヘイキン</t>
    </rPh>
    <rPh sb="52" eb="53">
      <t>オト</t>
    </rPh>
    <rPh sb="54" eb="56">
      <t>コウモク</t>
    </rPh>
    <rPh sb="57" eb="58">
      <t>オオ</t>
    </rPh>
    <rPh sb="60" eb="62">
      <t>カイゼン</t>
    </rPh>
    <rPh sb="63" eb="65">
      <t>ヒツヨウ</t>
    </rPh>
    <rPh sb="75" eb="77">
      <t>ケイヒ</t>
    </rPh>
    <rPh sb="77" eb="80">
      <t>カイシュウリツ</t>
    </rPh>
    <rPh sb="83" eb="84">
      <t>ワリ</t>
    </rPh>
    <rPh sb="85" eb="86">
      <t>ミ</t>
    </rPh>
    <rPh sb="89" eb="91">
      <t>ルイジ</t>
    </rPh>
    <rPh sb="91" eb="93">
      <t>ダンタイ</t>
    </rPh>
    <rPh sb="93" eb="95">
      <t>ヘイキン</t>
    </rPh>
    <rPh sb="96" eb="98">
      <t>ゼンコク</t>
    </rPh>
    <rPh sb="98" eb="100">
      <t>ヘイキン</t>
    </rPh>
    <rPh sb="103" eb="105">
      <t>シタマワ</t>
    </rPh>
    <rPh sb="112" eb="114">
      <t>リョウキン</t>
    </rPh>
    <rPh sb="114" eb="116">
      <t>セッテイ</t>
    </rPh>
    <rPh sb="117" eb="118">
      <t>ヒク</t>
    </rPh>
    <rPh sb="122" eb="124">
      <t>ヨウイン</t>
    </rPh>
    <rPh sb="125" eb="126">
      <t>カンガ</t>
    </rPh>
    <rPh sb="161" eb="162">
      <t>ト</t>
    </rPh>
    <rPh sb="163" eb="164">
      <t>ク</t>
    </rPh>
    <rPh sb="165" eb="167">
      <t>ヒツヨウ</t>
    </rPh>
    <rPh sb="173" eb="175">
      <t>レイワ</t>
    </rPh>
    <rPh sb="176" eb="178">
      <t>ネンド</t>
    </rPh>
    <rPh sb="180" eb="182">
      <t>コウエイ</t>
    </rPh>
    <rPh sb="182" eb="184">
      <t>キギョウ</t>
    </rPh>
    <rPh sb="184" eb="186">
      <t>カイケイ</t>
    </rPh>
    <rPh sb="187" eb="189">
      <t>イコウ</t>
    </rPh>
    <rPh sb="199" eb="201">
      <t>サクテイ</t>
    </rPh>
    <rPh sb="203" eb="205">
      <t>ケイエイ</t>
    </rPh>
    <rPh sb="205" eb="207">
      <t>センリャク</t>
    </rPh>
    <rPh sb="208" eb="209">
      <t>モト</t>
    </rPh>
    <rPh sb="211" eb="214">
      <t>ケイカクテキ</t>
    </rPh>
    <rPh sb="215" eb="217">
      <t>ジギョウ</t>
    </rPh>
    <rPh sb="217" eb="219">
      <t>ウンエイ</t>
    </rPh>
    <rPh sb="220" eb="221">
      <t>ハカ</t>
    </rPh>
    <rPh sb="230" eb="232">
      <t>コウキョウ</t>
    </rPh>
    <rPh sb="232" eb="235">
      <t>ゲスイドウ</t>
    </rPh>
    <rPh sb="235" eb="237">
      <t>クイキ</t>
    </rPh>
    <rPh sb="238" eb="239">
      <t>オモ</t>
    </rPh>
    <rPh sb="240" eb="243">
      <t>シガイカ</t>
    </rPh>
    <rPh sb="243" eb="245">
      <t>クイキ</t>
    </rPh>
    <rPh sb="245" eb="246">
      <t>ナイ</t>
    </rPh>
    <rPh sb="248" eb="251">
      <t>ゲスイドウ</t>
    </rPh>
    <rPh sb="251" eb="253">
      <t>セイビ</t>
    </rPh>
    <rPh sb="254" eb="255">
      <t>オオム</t>
    </rPh>
    <rPh sb="256" eb="258">
      <t>カンリョウ</t>
    </rPh>
    <rPh sb="265" eb="267">
      <t>コンゴ</t>
    </rPh>
    <rPh sb="268" eb="270">
      <t>キソン</t>
    </rPh>
    <rPh sb="270" eb="272">
      <t>シセツ</t>
    </rPh>
    <rPh sb="273" eb="275">
      <t>テキセツ</t>
    </rPh>
    <rPh sb="276" eb="278">
      <t>イジ</t>
    </rPh>
    <rPh sb="278" eb="280">
      <t>カンリ</t>
    </rPh>
    <rPh sb="283" eb="285">
      <t>シセツ</t>
    </rPh>
    <rPh sb="286" eb="288">
      <t>コウシン</t>
    </rPh>
    <rPh sb="289" eb="291">
      <t>ジュウヨウ</t>
    </rPh>
    <rPh sb="292" eb="294">
      <t>カダイ</t>
    </rPh>
    <rPh sb="337" eb="340">
      <t>ダンカイテキ</t>
    </rPh>
    <rPh sb="373" eb="375">
      <t>ヒツヨウ</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</si>
  <si>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地方債残高の割合を示す「企業債残高対事業規模比率」は、類似団体との比較でも高い数値で推移しており、債務残高が高いことを示しています。単年度収支の状況を示す「収益的収支比率」は、使用料収入に対し、元利償還費が過大となっていることが影響し60％前後で推移しています。単位当たりの汚水処理費を示す「汚水処理原価」は、類似団体と比較すると低い数値で推移しており、比較的良好な状況にあるものの、全国平均には劣るため、維持管理費等の削減を図るとともに、不明水量を減らし、有収率を向上させる取り組みが課題です。使用料で回収すべき経費をどの程度使用料収入で賄えているかを示す「経費回収率」は、企業会計移行による打切決算の影響により前年比較で減少しています。また、近年は類似団体の平均値が上昇したこともあり、平均値を下回る値で推移しており、80％に満たない状況が続いていることから、今後、料金の適正化に取り組む必要があります。整備済み区域内の人がどの程度接続しているかを示す「水洗化率」については、接続済人口数を精査した結果、前年度から大幅に減少したものの、比較的良好な状況です。水需要の減少、節水意識から世帯当たりの使用量は減少傾向にあり、使用料収入は依然厳しい状況にあります。経営の健全化、効率化に向け更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72" eb="74">
      <t>ケイコウ</t>
    </rPh>
    <rPh sb="78" eb="81">
      <t>シヨウリョウ</t>
    </rPh>
    <rPh sb="81" eb="83">
      <t>シュウニュウ</t>
    </rPh>
    <rPh sb="83" eb="84">
      <t>トウ</t>
    </rPh>
    <rPh sb="85" eb="86">
      <t>タイ</t>
    </rPh>
    <rPh sb="91" eb="93">
      <t>ザンダカ</t>
    </rPh>
    <rPh sb="94" eb="96">
      <t>ワリアイ</t>
    </rPh>
    <rPh sb="97" eb="98">
      <t>シメ</t>
    </rPh>
    <rPh sb="100" eb="103">
      <t>キギョウサイ</t>
    </rPh>
    <rPh sb="103" eb="105">
      <t>ザンダカ</t>
    </rPh>
    <rPh sb="105" eb="106">
      <t>タイ</t>
    </rPh>
    <rPh sb="106" eb="108">
      <t>ジギョウ</t>
    </rPh>
    <rPh sb="108" eb="110">
      <t>キボ</t>
    </rPh>
    <rPh sb="110" eb="112">
      <t>ヒリツ</t>
    </rPh>
    <rPh sb="115" eb="117">
      <t>ルイジ</t>
    </rPh>
    <rPh sb="117" eb="119">
      <t>ダンタイ</t>
    </rPh>
    <rPh sb="121" eb="123">
      <t>ヒカク</t>
    </rPh>
    <rPh sb="125" eb="126">
      <t>タカ</t>
    </rPh>
    <rPh sb="127" eb="129">
      <t>スウチ</t>
    </rPh>
    <rPh sb="130" eb="132">
      <t>スイイ</t>
    </rPh>
    <rPh sb="137" eb="139">
      <t>サイム</t>
    </rPh>
    <rPh sb="139" eb="141">
      <t>ザンダカ</t>
    </rPh>
    <rPh sb="142" eb="143">
      <t>タカ</t>
    </rPh>
    <rPh sb="147" eb="148">
      <t>シメ</t>
    </rPh>
    <rPh sb="154" eb="157">
      <t>タンネンド</t>
    </rPh>
    <rPh sb="157" eb="159">
      <t>シュウシ</t>
    </rPh>
    <rPh sb="160" eb="162">
      <t>ジョウキョウ</t>
    </rPh>
    <rPh sb="163" eb="164">
      <t>シメ</t>
    </rPh>
    <rPh sb="166" eb="169">
      <t>シュウエキテキ</t>
    </rPh>
    <rPh sb="169" eb="171">
      <t>シュウシ</t>
    </rPh>
    <rPh sb="171" eb="173">
      <t>ヒリツ</t>
    </rPh>
    <rPh sb="176" eb="179">
      <t>シヨウリョウ</t>
    </rPh>
    <rPh sb="179" eb="181">
      <t>シュウニュウ</t>
    </rPh>
    <rPh sb="182" eb="183">
      <t>タイ</t>
    </rPh>
    <rPh sb="185" eb="187">
      <t>ガンリ</t>
    </rPh>
    <rPh sb="187" eb="190">
      <t>ショウカンヒ</t>
    </rPh>
    <rPh sb="191" eb="193">
      <t>カダイ</t>
    </rPh>
    <rPh sb="202" eb="204">
      <t>エイキョウ</t>
    </rPh>
    <rPh sb="208" eb="210">
      <t>ゼンゴ</t>
    </rPh>
    <rPh sb="211" eb="213">
      <t>スイイ</t>
    </rPh>
    <rPh sb="219" eb="221">
      <t>タンイ</t>
    </rPh>
    <rPh sb="221" eb="222">
      <t>ア</t>
    </rPh>
    <rPh sb="225" eb="227">
      <t>オスイ</t>
    </rPh>
    <rPh sb="227" eb="229">
      <t>ショリ</t>
    </rPh>
    <rPh sb="231" eb="232">
      <t>シメ</t>
    </rPh>
    <rPh sb="234" eb="236">
      <t>オスイ</t>
    </rPh>
    <rPh sb="236" eb="238">
      <t>ショリ</t>
    </rPh>
    <rPh sb="238" eb="240">
      <t>ゲンカ</t>
    </rPh>
    <rPh sb="243" eb="245">
      <t>ルイジ</t>
    </rPh>
    <rPh sb="245" eb="247">
      <t>ダンタイ</t>
    </rPh>
    <rPh sb="248" eb="250">
      <t>ヒカク</t>
    </rPh>
    <rPh sb="253" eb="254">
      <t>ヒク</t>
    </rPh>
    <rPh sb="255" eb="257">
      <t>スウチ</t>
    </rPh>
    <rPh sb="258" eb="260">
      <t>スイイ</t>
    </rPh>
    <rPh sb="265" eb="268">
      <t>ヒカクテキ</t>
    </rPh>
    <rPh sb="268" eb="270">
      <t>リョウコウ</t>
    </rPh>
    <rPh sb="271" eb="273">
      <t>ジョウキョウ</t>
    </rPh>
    <rPh sb="280" eb="282">
      <t>ゼンコク</t>
    </rPh>
    <rPh sb="282" eb="284">
      <t>ヘイキン</t>
    </rPh>
    <rPh sb="286" eb="287">
      <t>オト</t>
    </rPh>
    <rPh sb="291" eb="293">
      <t>イジ</t>
    </rPh>
    <rPh sb="293" eb="296">
      <t>カンリヒ</t>
    </rPh>
    <rPh sb="296" eb="297">
      <t>トウ</t>
    </rPh>
    <rPh sb="298" eb="300">
      <t>サクゲン</t>
    </rPh>
    <rPh sb="301" eb="302">
      <t>ハカ</t>
    </rPh>
    <rPh sb="308" eb="310">
      <t>フメイ</t>
    </rPh>
    <rPh sb="310" eb="312">
      <t>スイリョウ</t>
    </rPh>
    <rPh sb="313" eb="314">
      <t>ヘ</t>
    </rPh>
    <rPh sb="317" eb="318">
      <t>ユウ</t>
    </rPh>
    <rPh sb="319" eb="320">
      <t>リツ</t>
    </rPh>
    <rPh sb="321" eb="323">
      <t>コウジョウ</t>
    </rPh>
    <rPh sb="326" eb="327">
      <t>ト</t>
    </rPh>
    <rPh sb="328" eb="329">
      <t>ク</t>
    </rPh>
    <rPh sb="331" eb="333">
      <t>カダイ</t>
    </rPh>
    <rPh sb="340" eb="342">
      <t>カイシュウ</t>
    </rPh>
    <rPh sb="345" eb="347">
      <t>ケイヒ</t>
    </rPh>
    <rPh sb="350" eb="352">
      <t>テイド</t>
    </rPh>
    <rPh sb="352" eb="355">
      <t>シヨウリョウ</t>
    </rPh>
    <rPh sb="355" eb="357">
      <t>シュウニュウ</t>
    </rPh>
    <rPh sb="358" eb="359">
      <t>マカナ</t>
    </rPh>
    <rPh sb="365" eb="366">
      <t>シメ</t>
    </rPh>
    <rPh sb="368" eb="370">
      <t>ケイヒ</t>
    </rPh>
    <rPh sb="370" eb="373">
      <t>カイシュウリツ</t>
    </rPh>
    <rPh sb="376" eb="378">
      <t>キギョウ</t>
    </rPh>
    <rPh sb="378" eb="380">
      <t>カイケイ</t>
    </rPh>
    <rPh sb="380" eb="382">
      <t>イコウ</t>
    </rPh>
    <rPh sb="385" eb="387">
      <t>ウチキ</t>
    </rPh>
    <rPh sb="387" eb="389">
      <t>ケッサン</t>
    </rPh>
    <rPh sb="390" eb="392">
      <t>エイキョウ</t>
    </rPh>
    <rPh sb="400" eb="402">
      <t>ゲンショウ</t>
    </rPh>
    <rPh sb="411" eb="413">
      <t>キンネン</t>
    </rPh>
    <rPh sb="433" eb="436">
      <t>ヘイキンチ</t>
    </rPh>
    <rPh sb="437" eb="439">
      <t>シタマワ</t>
    </rPh>
    <rPh sb="440" eb="441">
      <t>アタイ</t>
    </rPh>
    <rPh sb="442" eb="444">
      <t>スイイ</t>
    </rPh>
    <rPh sb="470" eb="472">
      <t>コンゴ</t>
    </rPh>
    <rPh sb="473" eb="475">
      <t>リョウキン</t>
    </rPh>
    <rPh sb="476" eb="479">
      <t>テキセイカ</t>
    </rPh>
    <rPh sb="480" eb="481">
      <t>ト</t>
    </rPh>
    <rPh sb="482" eb="483">
      <t>ク</t>
    </rPh>
    <rPh sb="484" eb="486">
      <t>ヒツヨウ</t>
    </rPh>
    <rPh sb="517" eb="520">
      <t>スイセンカ</t>
    </rPh>
    <rPh sb="520" eb="521">
      <t>リツ</t>
    </rPh>
    <rPh sb="528" eb="530">
      <t>セツゾク</t>
    </rPh>
    <rPh sb="530" eb="531">
      <t>ズ</t>
    </rPh>
    <rPh sb="531" eb="533">
      <t>ジンコウ</t>
    </rPh>
    <rPh sb="533" eb="534">
      <t>スウ</t>
    </rPh>
    <rPh sb="535" eb="537">
      <t>セイサ</t>
    </rPh>
    <rPh sb="539" eb="541">
      <t>ケッカ</t>
    </rPh>
    <rPh sb="542" eb="545">
      <t>ゼンネンド</t>
    </rPh>
    <rPh sb="547" eb="549">
      <t>オオハバ</t>
    </rPh>
    <rPh sb="550" eb="552">
      <t>ゲンショウ</t>
    </rPh>
    <rPh sb="558" eb="561">
      <t>ヒカクテキ</t>
    </rPh>
    <rPh sb="561" eb="563">
      <t>リョウコウ</t>
    </rPh>
    <rPh sb="564" eb="566">
      <t>ジョウキョウ</t>
    </rPh>
    <rPh sb="632" eb="633">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</si>
</sst>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26-46FA-A612-2874A40C1B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0.23</c:v>
                </c:pt>
                <c:pt idx="3">
                  <c:v>0.21</c:v>
                </c:pt>
                <c:pt idx="4">
                  <c:v>0.17</c:v>
                </c:pt>
              </c:numCache>
            </c:numRef>
          </c:val>
          <c:smooth val="0"/>
          <c:extLst>
            <c:ext xmlns:c16="http://schemas.microsoft.com/office/drawing/2014/chart" uri="{C3380CC4-5D6E-409C-BE32-E72D297353CC}">
              <c16:uniqueId val="{00000001-1C26-46FA-A612-2874A40C1B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5A-43C0-9ABC-F277D553B58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58.4</c:v>
                </c:pt>
                <c:pt idx="3">
                  <c:v>58</c:v>
                </c:pt>
                <c:pt idx="4">
                  <c:v>57.42</c:v>
                </c:pt>
              </c:numCache>
            </c:numRef>
          </c:val>
          <c:smooth val="0"/>
          <c:extLst>
            <c:ext xmlns:c16="http://schemas.microsoft.com/office/drawing/2014/chart" uri="{C3380CC4-5D6E-409C-BE32-E72D297353CC}">
              <c16:uniqueId val="{00000001-ED5A-43C0-9ABC-F277D553B58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93.83</c:v>
                </c:pt>
                <c:pt idx="1">
                  <c:v>96.25</c:v>
                </c:pt>
                <c:pt idx="2">
                  <c:v>96.92</c:v>
                </c:pt>
                <c:pt idx="3">
                  <c:v>97.7</c:v>
                </c:pt>
                <c:pt idx="4">
                  <c:v>90.6</c:v>
                </c:pt>
              </c:numCache>
            </c:numRef>
          </c:val>
          <c:extLst>
            <c:ext xmlns:c16="http://schemas.microsoft.com/office/drawing/2014/chart" uri="{C3380CC4-5D6E-409C-BE32-E72D297353CC}">
              <c16:uniqueId val="{00000000-F2D3-4BE1-8D57-E20C857128F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89.68</c:v>
                </c:pt>
                <c:pt idx="3">
                  <c:v>89.79</c:v>
                </c:pt>
                <c:pt idx="4">
                  <c:v>90.42</c:v>
                </c:pt>
              </c:numCache>
            </c:numRef>
          </c:val>
          <c:smooth val="0"/>
          <c:extLst>
            <c:ext xmlns:c16="http://schemas.microsoft.com/office/drawing/2014/chart" uri="{C3380CC4-5D6E-409C-BE32-E72D297353CC}">
              <c16:uniqueId val="{00000001-F2D3-4BE1-8D57-E20C857128F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60.16</c:v>
                </c:pt>
                <c:pt idx="1">
                  <c:v>60.28</c:v>
                </c:pt>
                <c:pt idx="2">
                  <c:v>57.79</c:v>
                </c:pt>
                <c:pt idx="3">
                  <c:v>62.24</c:v>
                </c:pt>
                <c:pt idx="4">
                  <c:v>62.65</c:v>
                </c:pt>
              </c:numCache>
            </c:numRef>
          </c:val>
          <c:extLst>
            <c:ext xmlns:c16="http://schemas.microsoft.com/office/drawing/2014/chart" uri="{C3380CC4-5D6E-409C-BE32-E72D297353CC}">
              <c16:uniqueId val="{00000000-DE70-4648-AD07-1312961E9DC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70-4648-AD07-1312961E9DC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EA-4EC1-8336-178EB26A97B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EA-4EC1-8336-178EB26A97B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79-40FB-965E-2C505CCBAC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79-40FB-965E-2C505CCBAC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0D-42B6-BA71-E69FF635A4B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0D-42B6-BA71-E69FF635A4B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B9-449B-B045-1A5BBDCC11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B9-449B-B045-1A5BBDCC11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1656.85</c:v>
                </c:pt>
                <c:pt idx="1">
                  <c:v>1645.27</c:v>
                </c:pt>
                <c:pt idx="2">
                  <c:v>1601.72</c:v>
                </c:pt>
                <c:pt idx="3">
                  <c:v>1487.13</c:v>
                </c:pt>
                <c:pt idx="4">
                  <c:v>1445.66</c:v>
                </c:pt>
              </c:numCache>
            </c:numRef>
          </c:val>
          <c:extLst>
            <c:ext xmlns:c16="http://schemas.microsoft.com/office/drawing/2014/chart" uri="{C3380CC4-5D6E-409C-BE32-E72D297353CC}">
              <c16:uniqueId val="{00000000-3C07-4816-94EB-6CE31F65E6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799.11</c:v>
                </c:pt>
                <c:pt idx="3">
                  <c:v>768.62</c:v>
                </c:pt>
                <c:pt idx="4">
                  <c:v>789.44</c:v>
                </c:pt>
              </c:numCache>
            </c:numRef>
          </c:val>
          <c:smooth val="0"/>
          <c:extLst>
            <c:ext xmlns:c16="http://schemas.microsoft.com/office/drawing/2014/chart" uri="{C3380CC4-5D6E-409C-BE32-E72D297353CC}">
              <c16:uniqueId val="{00000001-3C07-4816-94EB-6CE31F65E6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78.3</c:v>
                </c:pt>
                <c:pt idx="1">
                  <c:v>77.569999999999993</c:v>
                </c:pt>
                <c:pt idx="2">
                  <c:v>74.89</c:v>
                </c:pt>
                <c:pt idx="3">
                  <c:v>74.37</c:v>
                </c:pt>
                <c:pt idx="4">
                  <c:v>69.23</c:v>
                </c:pt>
              </c:numCache>
            </c:numRef>
          </c:val>
          <c:extLst>
            <c:ext xmlns:c16="http://schemas.microsoft.com/office/drawing/2014/chart" uri="{C3380CC4-5D6E-409C-BE32-E72D297353CC}">
              <c16:uniqueId val="{00000000-BED0-4AB3-8D92-36FBFA229E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87.69</c:v>
                </c:pt>
                <c:pt idx="3">
                  <c:v>88.06</c:v>
                </c:pt>
                <c:pt idx="4">
                  <c:v>87.29</c:v>
                </c:pt>
              </c:numCache>
            </c:numRef>
          </c:val>
          <c:smooth val="0"/>
          <c:extLst>
            <c:ext xmlns:c16="http://schemas.microsoft.com/office/drawing/2014/chart" uri="{C3380CC4-5D6E-409C-BE32-E72D297353CC}">
              <c16:uniqueId val="{00000001-BED0-4AB3-8D92-36FBFA229E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143.41</c:v>
                </c:pt>
                <c:pt idx="1">
                  <c:v>144.74</c:v>
                </c:pt>
                <c:pt idx="2">
                  <c:v>150</c:v>
                </c:pt>
                <c:pt idx="3">
                  <c:v>150</c:v>
                </c:pt>
                <c:pt idx="4">
                  <c:v>150</c:v>
                </c:pt>
              </c:numCache>
            </c:numRef>
          </c:val>
          <c:extLst>
            <c:ext xmlns:c16="http://schemas.microsoft.com/office/drawing/2014/chart" uri="{C3380CC4-5D6E-409C-BE32-E72D297353CC}">
              <c16:uniqueId val="{00000000-B71A-4F2B-AF4E-71AC0D9F63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180.07</c:v>
                </c:pt>
                <c:pt idx="3">
                  <c:v>179.32</c:v>
                </c:pt>
                <c:pt idx="4">
                  <c:v>176.67</c:v>
                </c:pt>
              </c:numCache>
            </c:numRef>
          </c:val>
          <c:smooth val="0"/>
          <c:extLst>
            <c:ext xmlns:c16="http://schemas.microsoft.com/office/drawing/2014/chart" uri="{C3380CC4-5D6E-409C-BE32-E72D297353CC}">
              <c16:uniqueId val="{00000001-B71A-4F2B-AF4E-71AC0D9F63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玉村町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36334</v>
      </c>
      <c r="AM8" s="69"/>
      <c r="AN8" s="69"/>
      <c r="AO8" s="69"/>
      <c r="AP8" s="69"/>
      <c r="AQ8" s="69"/>
      <c r="AR8" s="69"/>
      <c r="AS8" s="69"/>
      <c r="AT8" s="68">
        <f>データ!T6</f>
        <v>25.78</v>
      </c>
      <c r="AU8" s="68"/>
      <c r="AV8" s="68"/>
      <c r="AW8" s="68"/>
      <c r="AX8" s="68"/>
      <c r="AY8" s="68"/>
      <c r="AZ8" s="68"/>
      <c r="BA8" s="68"/>
      <c r="BB8" s="68">
        <f>データ!U6</f>
        <v>1409.39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35.619999999999997</v>
      </c>
      <c r="Q10" s="68"/>
      <c r="R10" s="68"/>
      <c r="S10" s="68"/>
      <c r="T10" s="68"/>
      <c r="U10" s="68"/>
      <c r="V10" s="68"/>
      <c r="W10" s="68">
        <f>データ!Q6</f>
        <v>85.6</v>
      </c>
      <c r="X10" s="68"/>
      <c r="Y10" s="68"/>
      <c r="Z10" s="68"/>
      <c r="AA10" s="68"/>
      <c r="AB10" s="68"/>
      <c r="AC10" s="68"/>
      <c r="AD10" s="69">
        <f>データ!R6</f>
        <v>2090</v>
      </c>
      <c r="AE10" s="69"/>
      <c r="AF10" s="69"/>
      <c r="AG10" s="69"/>
      <c r="AH10" s="69"/>
      <c r="AI10" s="69"/>
      <c r="AJ10" s="69"/>
      <c r="AK10" s="2"/>
      <c r="AL10" s="69">
        <f>データ!V6</f>
        <v>12934</v>
      </c>
      <c r="AM10" s="69"/>
      <c r="AN10" s="69"/>
      <c r="AO10" s="69"/>
      <c r="AP10" s="69"/>
      <c r="AQ10" s="69"/>
      <c r="AR10" s="69"/>
      <c r="AS10" s="69"/>
      <c r="AT10" s="68">
        <f>データ!W6</f>
        <v>2.99</v>
      </c>
      <c r="AU10" s="68"/>
      <c r="AV10" s="68"/>
      <c r="AW10" s="68"/>
      <c r="AX10" s="68"/>
      <c r="AY10" s="68"/>
      <c r="AZ10" s="68"/>
      <c r="BA10" s="68"/>
      <c r="BB10" s="68">
        <f>データ!X6</f>
        <v>4325.75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7eqAxPysLti3kgzP4p7qz8Wa6eW9WxLFq+UD9v3B52a6lOpfrOKoIlRpA7nP/j6cZADwyoYbJv0k5JHTb94Siw==" saltValue="MB2J1xt5mCgRAPzzegO/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104647</v>
      </c>
      <c r="D6" s="33">
        <f t="shared" si="3"/>
        <v>47</v>
      </c>
      <c r="E6" s="33">
        <f t="shared" si="3"/>
        <v>17</v>
      </c>
      <c r="F6" s="33">
        <f t="shared" si="3"/>
        <v>1</v>
      </c>
      <c r="G6" s="33">
        <f t="shared" si="3"/>
        <v>0</v>
      </c>
      <c r="H6" s="33" t="str">
        <f t="shared" si="3"/>
        <v>群馬県　玉村町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35.619999999999997</v>
      </c>
      <c r="Q6" s="34">
        <f t="shared" si="3"/>
        <v>85.6</v>
      </c>
      <c r="R6" s="34">
        <f t="shared" si="3"/>
        <v>2090</v>
      </c>
      <c r="S6" s="34">
        <f t="shared" si="3"/>
        <v>36334</v>
      </c>
      <c r="T6" s="34">
        <f t="shared" si="3"/>
        <v>25.78</v>
      </c>
      <c r="U6" s="34">
        <f t="shared" si="3"/>
        <v>1409.39</v>
      </c>
      <c r="V6" s="34">
        <f t="shared" si="3"/>
        <v>12934</v>
      </c>
      <c r="W6" s="34">
        <f t="shared" si="3"/>
        <v>2.99</v>
      </c>
      <c r="X6" s="34">
        <f t="shared" si="3"/>
        <v>4325.75</v>
      </c>
      <c r="Y6" s="35">
        <f>IF(Y7="",NA(),Y7)</f>
        <v>60.16</v>
      </c>
      <c r="Z6" s="35">
        <f t="shared" ref="Z6:AH6" si="4">IF(Z7="",NA(),Z7)</f>
        <v>60.28</v>
      </c>
      <c r="AA6" s="35">
        <f t="shared" si="4"/>
        <v>57.79</v>
      </c>
      <c r="AB6" s="35">
        <f t="shared" si="4"/>
        <v>62.24</v>
      </c>
      <c r="AC6" s="35">
        <f t="shared" si="4"/>
        <v>62.65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1656.85</v>
      </c>
      <c r="BG6" s="35">
        <f t="shared" ref="BG6:BO6" si="7">IF(BG7="",NA(),BG7)</f>
        <v>1645.27</v>
      </c>
      <c r="BH6" s="35">
        <f t="shared" si="7"/>
        <v>1601.72</v>
      </c>
      <c r="BI6" s="35">
        <f t="shared" si="7"/>
        <v>1487.13</v>
      </c>
      <c r="BJ6" s="35">
        <f t="shared" si="7"/>
        <v>1445.66</v>
      </c>
      <c r="BK6" s="35">
        <f t="shared" si="7"/>
        <v>1118.56</v>
      </c>
      <c r="BL6" s="35">
        <f t="shared" si="7"/>
        <v>1111.31</v>
      </c>
      <c r="BM6" s="35">
        <f t="shared" si="7"/>
        <v>799.11</v>
      </c>
      <c r="BN6" s="35">
        <f t="shared" si="7"/>
        <v>768.62</v>
      </c>
      <c r="BO6" s="35">
        <f t="shared" si="7"/>
        <v>789.44</v>
      </c>
      <c r="BP6" s="34" t="str">
        <f>IF(BP7="","",IF(BP7="-","【-】","【"&amp;SUBSTITUTE(TEXT(BP7,"#,##0.00"),"-","△")&amp;"】"))</f>
        <v>【682.51】</v>
      </c>
      <c r="BQ6" s="35">
        <f>IF(BQ7="",NA(),BQ7)</f>
        <v>78.3</v>
      </c>
      <c r="BR6" s="35">
        <f t="shared" ref="BR6:BZ6" si="8">IF(BR7="",NA(),BR7)</f>
        <v>77.569999999999993</v>
      </c>
      <c r="BS6" s="35">
        <f t="shared" si="8"/>
        <v>74.89</v>
      </c>
      <c r="BT6" s="35">
        <f t="shared" si="8"/>
        <v>74.37</v>
      </c>
      <c r="BU6" s="35">
        <f t="shared" si="8"/>
        <v>69.23</v>
      </c>
      <c r="BV6" s="35">
        <f t="shared" si="8"/>
        <v>72.33</v>
      </c>
      <c r="BW6" s="35">
        <f t="shared" si="8"/>
        <v>75.540000000000006</v>
      </c>
      <c r="BX6" s="35">
        <f t="shared" si="8"/>
        <v>87.69</v>
      </c>
      <c r="BY6" s="35">
        <f t="shared" si="8"/>
        <v>88.06</v>
      </c>
      <c r="BZ6" s="35">
        <f t="shared" si="8"/>
        <v>87.29</v>
      </c>
      <c r="CA6" s="34" t="str">
        <f>IF(CA7="","",IF(CA7="-","【-】","【"&amp;SUBSTITUTE(TEXT(CA7,"#,##0.00"),"-","△")&amp;"】"))</f>
        <v>【100.34】</v>
      </c>
      <c r="CB6" s="35">
        <f>IF(CB7="",NA(),CB7)</f>
        <v>143.41</v>
      </c>
      <c r="CC6" s="35">
        <f t="shared" ref="CC6:CK6" si="9">IF(CC7="",NA(),CC7)</f>
        <v>144.74</v>
      </c>
      <c r="CD6" s="35">
        <f t="shared" si="9"/>
        <v>150</v>
      </c>
      <c r="CE6" s="35">
        <f t="shared" si="9"/>
        <v>150</v>
      </c>
      <c r="CF6" s="35">
        <f t="shared" si="9"/>
        <v>150</v>
      </c>
      <c r="CG6" s="35">
        <f t="shared" si="9"/>
        <v>215.28</v>
      </c>
      <c r="CH6" s="35">
        <f t="shared" si="9"/>
        <v>207.96</v>
      </c>
      <c r="CI6" s="35">
        <f t="shared" si="9"/>
        <v>180.07</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58.4</v>
      </c>
      <c r="CU6" s="35">
        <f t="shared" si="10"/>
        <v>58</v>
      </c>
      <c r="CV6" s="35">
        <f t="shared" si="10"/>
        <v>57.42</v>
      </c>
      <c r="CW6" s="34" t="str">
        <f>IF(CW7="","",IF(CW7="-","【-】","【"&amp;SUBSTITUTE(TEXT(CW7,"#,##0.00"),"-","△")&amp;"】"))</f>
        <v>【59.64】</v>
      </c>
      <c r="CX6" s="35">
        <f>IF(CX7="",NA(),CX7)</f>
        <v>93.83</v>
      </c>
      <c r="CY6" s="35">
        <f t="shared" ref="CY6:DG6" si="11">IF(CY7="",NA(),CY7)</f>
        <v>96.25</v>
      </c>
      <c r="CZ6" s="35">
        <f t="shared" si="11"/>
        <v>96.92</v>
      </c>
      <c r="DA6" s="35">
        <f t="shared" si="11"/>
        <v>97.7</v>
      </c>
      <c r="DB6" s="35">
        <f t="shared" si="11"/>
        <v>90.6</v>
      </c>
      <c r="DC6" s="35">
        <f t="shared" si="11"/>
        <v>83.8</v>
      </c>
      <c r="DD6" s="35">
        <f t="shared" si="11"/>
        <v>83.91</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0.23</v>
      </c>
      <c r="EM6" s="35">
        <f t="shared" si="14"/>
        <v>0.21</v>
      </c>
      <c r="EN6" s="35">
        <f t="shared" si="14"/>
        <v>0.17</v>
      </c>
      <c r="EO6" s="34" t="str">
        <f>IF(EO7="","",IF(EO7="-","【-】","【"&amp;SUBSTITUTE(TEXT(EO7,"#,##0.00"),"-","△")&amp;"】"))</f>
        <v>【0.22】</v>
      </c>
    </row>
    <row r="7" spans="1:145" s="36" customFormat="1" x14ac:dyDescent="0.15">
      <c r="A7" s="28"/>
      <c r="B7" s="37">
        <v>2019</v>
      </c>
      <c r="C7" s="37">
        <v>104647</v>
      </c>
      <c r="D7" s="37">
        <v>47</v>
      </c>
      <c r="E7" s="37">
        <v>17</v>
      </c>
      <c r="F7" s="37">
        <v>1</v>
      </c>
      <c r="G7" s="37">
        <v>0</v>
      </c>
      <c r="H7" s="37" t="s">
        <v>97</v>
      </c>
      <c r="I7" s="37" t="s">
        <v>98</v>
      </c>
      <c r="J7" s="37" t="s">
        <v>99</v>
      </c>
      <c r="K7" s="37" t="s">
        <v>100</v>
      </c>
      <c r="L7" s="37" t="s">
        <v>101</v>
      </c>
      <c r="M7" s="37" t="s">
        <v>102</v>
      </c>
      <c r="N7" s="38" t="s">
        <v>103</v>
      </c>
      <c r="O7" s="38" t="s">
        <v>104</v>
      </c>
      <c r="P7" s="38">
        <v>35.619999999999997</v>
      </c>
      <c r="Q7" s="38">
        <v>85.6</v>
      </c>
      <c r="R7" s="38">
        <v>2090</v>
      </c>
      <c r="S7" s="38">
        <v>36334</v>
      </c>
      <c r="T7" s="38">
        <v>25.78</v>
      </c>
      <c r="U7" s="38">
        <v>1409.39</v>
      </c>
      <c r="V7" s="38">
        <v>12934</v>
      </c>
      <c r="W7" s="38">
        <v>2.99</v>
      </c>
      <c r="X7" s="38">
        <v>4325.75</v>
      </c>
      <c r="Y7" s="38">
        <v>60.16</v>
      </c>
      <c r="Z7" s="38">
        <v>60.28</v>
      </c>
      <c r="AA7" s="38">
        <v>57.79</v>
      </c>
      <c r="AB7" s="38">
        <v>62.24</v>
      </c>
      <c r="AC7" s="38">
        <v>62.65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1656.85</v>
      </c>
      <c r="BG7" s="38">
        <v>1645.27</v>
      </c>
      <c r="BH7" s="38">
        <v>1601.72</v>
      </c>
      <c r="BI7" s="38">
        <v>1487.13</v>
      </c>
      <c r="BJ7" s="38">
        <v>1445.66</v>
      </c>
      <c r="BK7" s="38">
        <v>1118.56</v>
      </c>
      <c r="BL7" s="38">
        <v>1111.31</v>
      </c>
      <c r="BM7" s="38">
        <v>799.11</v>
      </c>
      <c r="BN7" s="38">
        <v>768.62</v>
      </c>
      <c r="BO7" s="38">
        <v>789.44</v>
      </c>
      <c r="BP7" s="38">
        <v>682.51</v>
      </c>
      <c r="BQ7" s="38">
        <v>78.3</v>
      </c>
      <c r="BR7" s="38">
        <v>77.569999999999993</v>
      </c>
      <c r="BS7" s="38">
        <v>74.89</v>
      </c>
      <c r="BT7" s="38">
        <v>74.37</v>
      </c>
      <c r="BU7" s="38">
        <v>69.23</v>
      </c>
      <c r="BV7" s="38">
        <v>72.33</v>
      </c>
      <c r="BW7" s="38">
        <v>75.540000000000006</v>
      </c>
      <c r="BX7" s="38">
        <v>87.69</v>
      </c>
      <c r="BY7" s="38">
        <v>88.06</v>
      </c>
      <c r="BZ7" s="38">
        <v>87.29</v>
      </c>
      <c r="CA7" s="38">
        <v>100.34</v>
      </c>
      <c r="CB7" s="38">
        <v>143.41</v>
      </c>
      <c r="CC7" s="38">
        <v>144.74</v>
      </c>
      <c r="CD7" s="38">
        <v>150</v>
      </c>
      <c r="CE7" s="38">
        <v>150</v>
      </c>
      <c r="CF7" s="38">
        <v>150</v>
      </c>
      <c r="CG7" s="38">
        <v>215.28</v>
      </c>
      <c r="CH7" s="38">
        <v>207.96</v>
      </c>
      <c r="CI7" s="38">
        <v>180.07</v>
      </c>
      <c r="CJ7" s="38">
        <v>179.32</v>
      </c>
      <c r="CK7" s="38">
        <v>176.67</v>
      </c>
      <c r="CL7" s="38">
        <v>136.15</v>
      </c>
      <c r="CM7" s="38" t="s">
        <v>103</v>
      </c>
      <c r="CN7" s="38" t="s">
        <v>103</v>
      </c>
      <c r="CO7" s="38" t="s">
        <v>103</v>
      </c>
      <c r="CP7" s="38" t="s">
        <v>103</v>
      </c>
      <c r="CQ7" s="38" t="s">
        <v>103</v>
      </c>
      <c r="CR7" s="38">
        <v>54.67</v>
      </c>
      <c r="CS7" s="38">
        <v>53.51</v>
      </c>
      <c r="CT7" s="38">
        <v>58.4</v>
      </c>
      <c r="CU7" s="38">
        <v>58</v>
      </c>
      <c r="CV7" s="38">
        <v>57.42</v>
      </c>
      <c r="CW7" s="38">
        <v>59.64</v>
      </c>
      <c r="CX7" s="38">
        <v>93.83</v>
      </c>
      <c r="CY7" s="38">
        <v>96.25</v>
      </c>
      <c r="CZ7" s="38">
        <v>96.92</v>
      </c>
      <c r="DA7" s="38">
        <v>97.7</v>
      </c>
      <c r="DB7" s="38">
        <v>90.6</v>
      </c>
      <c r="DC7" s="38">
        <v>83.8</v>
      </c>
      <c r="DD7" s="38">
        <v>83.91</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2020-12-04T02:44:30Z</dcterms:created>
  <dcterms:modified xsi:type="dcterms:W3CDTF">2021-01-26T01:27:18Z</dcterms:modified>
  <cp:category/>
</cp:coreProperties>
</file>