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2経営比較分析表\玉村町回答（下水分）\"/>
    </mc:Choice>
  </mc:AlternateContent>
  <workbookProtection workbookAlgorithmName="SHA-512" workbookHashValue="yFSRP8DGuEOS1CWY8vgkiB5/RNx+OIuw1gaEvEbie1DIF+Uu5yuFnzLVgrY2R69z4Ihal7A1Ju5ObR9JaHou3w==" workbookSaltValue="8/ORHq9GpehvMXO4lkpY6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<sst xmlns="http://schemas.openxmlformats.org/spreadsheetml/2006/main" count="241" uniqueCount="118">
  <si>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</si>
  <si>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</si>
  <si>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</si>
  <si>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</si>
  <si>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</si>
  <si>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</si>
  <si>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</si>
  <si>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</si>
  <si>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</si>
  <si>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</si>
  <si>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</si>
  <si>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</si>
  <si>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</si>
  <si>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</si>
  <si>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</si>
  <si>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</si>
  <si>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</si>
  <si>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</si>
  <si>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</si>
  <si>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</si>
  <si>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</si>
  <si>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</si>
  <si>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</si>
  <si>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</si>
  <si>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</si>
  <si>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</si>
  <si>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</si>
  <si>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</si>
  <si>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</si>
  <si>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</si>
  <si>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</si>
  <si>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</si>
  <si>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</si>
  <si>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</si>
  <si>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</si>
  <si>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</si>
  <si>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</si>
  <si>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</si>
  <si>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</si>
  <si>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</si>
  <si>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</si>
  <si>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</si>
  <si>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</si>
  <si>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</si>
  <si>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</si>
  <si>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</si>
  <si>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</si>
  <si>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</si>
  <si>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</si>
  <si>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</si>
  <si>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</si>
  <si>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</si>
  <si>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</si>
  <si>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</si>
  <si>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</si>
  <si>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</si>
  <si>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</si>
  <si>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</si>
  <si>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</si>
  <si>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</si>
  <si>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</si>
  <si>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</si>
  <si>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</si>
  <si>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</si>
  <si>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</si>
  <si>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</si>
  <si>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</si>
  <si>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</si>
  <si>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</si>
  <si>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</si>
  <si>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</si>
  <si>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</si>
  <si>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</si>
  <si>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</si>
  <si>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</si>
  <si>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</si>
  <si>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</si>
  <si>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</si>
  <si>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</si>
  <si>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</si>
  <si>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</si>
  <si>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</si>
  <si>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</si>
  <si>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</si>
  <si>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</si>
  <si>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</si>
  <si>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</si>
  <si>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</si>
  <si>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</si>
  <si>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</si>
  <si>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</si>
  <si>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</si>
  <si>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</si>
  <si>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</si>
  <si>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</si>
  <si>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</si>
  <si>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</si>
  <si>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</si>
  <si>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</si>
  <si>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</si>
  <si>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</si>
  <si>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</si>
  <si>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</si>
  <si>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</si>
  <si>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</si>
  <si>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</si>
  <si>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</si>
  <si>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</si>
  <si>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</si>
  <si>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</si>
  <si>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</si>
  <si>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</si>
  <si>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</si>
  <si>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</si>
  <si>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</si>
  <si>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</si>
  <si>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令和２年度から公営企業会計に移行していますが、今年度策定する経営戦略に基づき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レイワ</t>
    </rPh>
    <rPh sb="176" eb="178">
      <t>ネンド</t>
    </rPh>
    <rPh sb="180" eb="182">
      <t>コウエイ</t>
    </rPh>
    <rPh sb="182" eb="184">
      <t>キギョウ</t>
    </rPh>
    <rPh sb="184" eb="186">
      <t>カイケイ</t>
    </rPh>
    <rPh sb="187" eb="189">
      <t>イコウ</t>
    </rPh>
    <rPh sb="199" eb="201">
      <t>サクテイ</t>
    </rPh>
    <rPh sb="203" eb="205">
      <t>ケイエイ</t>
    </rPh>
    <rPh sb="205" eb="207">
      <t>センリャク</t>
    </rPh>
    <rPh sb="208" eb="209">
      <t>モト</t>
    </rPh>
    <rPh sb="211" eb="214">
      <t>ケイカクテキ</t>
    </rPh>
    <rPh sb="215" eb="217">
      <t>ジギョウ</t>
    </rPh>
    <rPh sb="217" eb="219">
      <t>ウンエイ</t>
    </rPh>
    <rPh sb="220" eb="221">
      <t>ハカ</t>
    </rPh>
    <rPh sb="230" eb="232">
      <t>コウキョウ</t>
    </rPh>
    <rPh sb="232" eb="235">
      <t>ゲスイドウ</t>
    </rPh>
    <rPh sb="235" eb="237">
      <t>クイキ</t>
    </rPh>
    <rPh sb="238" eb="239">
      <t>オモ</t>
    </rPh>
    <rPh sb="240" eb="243">
      <t>シガイカ</t>
    </rPh>
    <rPh sb="243" eb="245">
      <t>クイキ</t>
    </rPh>
    <rPh sb="245" eb="246">
      <t>ナイ</t>
    </rPh>
    <rPh sb="248" eb="251">
      <t>ゲスイドウ</t>
    </rPh>
    <rPh sb="251" eb="253">
      <t>セイビ</t>
    </rPh>
    <rPh sb="254" eb="255">
      <t>オオム</t>
    </rPh>
    <rPh sb="256" eb="258">
      <t>カンリョウ</t>
    </rPh>
    <rPh sb="265" eb="267">
      <t>コンゴ</t>
    </rPh>
    <rPh sb="268" eb="270">
      <t>キソン</t>
    </rPh>
    <rPh sb="270" eb="272">
      <t>シセツ</t>
    </rPh>
    <rPh sb="273" eb="275">
      <t>テキセツ</t>
    </rPh>
    <rPh sb="276" eb="278">
      <t>イジ</t>
    </rPh>
    <rPh sb="278" eb="280">
      <t>カンリ</t>
    </rPh>
    <rPh sb="283" eb="285">
      <t>シセツ</t>
    </rPh>
    <rPh sb="286" eb="288">
      <t>コウシン</t>
    </rPh>
    <rPh sb="289" eb="291">
      <t>ジュウヨウ</t>
    </rPh>
    <rPh sb="292" eb="294">
      <t>カダイ</t>
    </rPh>
    <rPh sb="337" eb="340">
      <t>ダンカイテキ</t>
    </rPh>
    <rPh sb="373" eb="375">
      <t>ヒツヨウ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</si>
  <si>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企業会計移行による打切決算の影響により前年比較で減少しています。また、近年は類似団体の平均値が上昇したこともあり、平均値を下回る値で推移しており、80％に満たない状況が続いていることから、今後、料金の適正化に取り組む必要があります。整備済み区域内の人がどの程度接続しているかを示す「水洗化率」については、接続済人口数を精査した結果、前年度から大幅に減少したものの、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376" eb="378">
      <t>キギョウ</t>
    </rPh>
    <rPh sb="378" eb="380">
      <t>カイケイ</t>
    </rPh>
    <rPh sb="380" eb="382">
      <t>イコウ</t>
    </rPh>
    <rPh sb="385" eb="387">
      <t>ウチキ</t>
    </rPh>
    <rPh sb="387" eb="389">
      <t>ケッサン</t>
    </rPh>
    <rPh sb="390" eb="392">
      <t>エイキョウ</t>
    </rPh>
    <rPh sb="400" eb="402">
      <t>ゲンショウ</t>
    </rPh>
    <rPh sb="411" eb="413">
      <t>キンネン</t>
    </rPh>
    <rPh sb="433" eb="436">
      <t>ヘイキンチ</t>
    </rPh>
    <rPh sb="437" eb="439">
      <t>シタマワ</t>
    </rPh>
    <rPh sb="440" eb="441">
      <t>アタイ</t>
    </rPh>
    <rPh sb="442" eb="444">
      <t>スイイ</t>
    </rPh>
    <rPh sb="470" eb="472">
      <t>コンゴ</t>
    </rPh>
    <rPh sb="473" eb="475">
      <t>リョウキン</t>
    </rPh>
    <rPh sb="476" eb="479">
      <t>テキセイカ</t>
    </rPh>
    <rPh sb="480" eb="481">
      <t>ト</t>
    </rPh>
    <rPh sb="482" eb="483">
      <t>ク</t>
    </rPh>
    <rPh sb="484" eb="486">
      <t>ヒツヨウ</t>
    </rPh>
    <rPh sb="517" eb="520">
      <t>スイセンカ</t>
    </rPh>
    <rPh sb="520" eb="521">
      <t>リツ</t>
    </rPh>
    <rPh sb="528" eb="530">
      <t>セツゾク</t>
    </rPh>
    <rPh sb="530" eb="531">
      <t>ズ</t>
    </rPh>
    <rPh sb="531" eb="533">
      <t>ジンコウ</t>
    </rPh>
    <rPh sb="533" eb="534">
      <t>スウ</t>
    </rPh>
    <rPh sb="535" eb="537">
      <t>セイサ</t>
    </rPh>
    <rPh sb="539" eb="541">
      <t>ケッカ</t>
    </rPh>
    <rPh sb="542" eb="545">
      <t>ゼンネンド</t>
    </rPh>
    <rPh sb="547" eb="549">
      <t>オオハバ</t>
    </rPh>
    <rPh sb="550" eb="552">
      <t>ゲンショウ</t>
    </rPh>
    <rPh sb="558" eb="561">
      <t>ヒカクテキ</t>
    </rPh>
    <rPh sb="561" eb="563">
      <t>リョウコウ</t>
    </rPh>
    <rPh sb="564" eb="566">
      <t>ジョウキョウ</t>
    </rPh>
    <rPh sb="632" eb="633">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</si>
</sst>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6-46FA-A612-2874A40C1B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1C26-46FA-A612-2874A40C1B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60.16</c:v>
                </c:pt>
                <c:pt idx="1">
                  <c:v>60.28</c:v>
                </c:pt>
                <c:pt idx="2">
                  <c:v>57.79</c:v>
                </c:pt>
                <c:pt idx="3">
                  <c:v>62.24</c:v>
                </c:pt>
                <c:pt idx="4">
                  <c:v>62.65</c:v>
                </c:pt>
              </c:numCache>
            </c:numRef>
          </c:val>
          <c:extLst>
            <c:ext xmlns:c16="http://schemas.microsoft.com/office/drawing/2014/chart" uri="{C3380CC4-5D6E-409C-BE32-E72D297353CC}">
              <c16:uniqueId val="{00000000-DE70-4648-AD07-1312961E9D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0-4648-AD07-1312961E9D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A-4EC1-8336-178EB26A97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A-4EC1-8336-178EB26A97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9-40FB-965E-2C505CCBAC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9-40FB-965E-2C505CCBAC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D-42B6-BA71-E69FF635A4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D-42B6-BA71-E69FF635A4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9-449B-B045-1A5BBDCC11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9-449B-B045-1A5BBDCC11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1656.85</c:v>
                </c:pt>
                <c:pt idx="1">
                  <c:v>1645.27</c:v>
                </c:pt>
                <c:pt idx="2">
                  <c:v>1601.72</c:v>
                </c:pt>
                <c:pt idx="3">
                  <c:v>1487.13</c:v>
                </c:pt>
                <c:pt idx="4">
                  <c:v>1445.66</c:v>
                </c:pt>
              </c:numCache>
            </c:numRef>
          </c:val>
          <c:extLst>
            <c:ext xmlns:c16="http://schemas.microsoft.com/office/drawing/2014/chart" uri="{C3380CC4-5D6E-409C-BE32-E72D297353CC}">
              <c16:uniqueId val="{00000000-3C07-4816-94EB-6CE31F65E6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3C07-4816-94EB-6CE31F65E6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78.3</c:v>
                </c:pt>
                <c:pt idx="1">
                  <c:v>77.569999999999993</c:v>
                </c:pt>
                <c:pt idx="2">
                  <c:v>74.89</c:v>
                </c:pt>
                <c:pt idx="3">
                  <c:v>74.37</c:v>
                </c:pt>
                <c:pt idx="4">
                  <c:v>69.23</c:v>
                </c:pt>
              </c:numCache>
            </c:numRef>
          </c:val>
          <c:extLst>
            <c:ext xmlns:c16="http://schemas.microsoft.com/office/drawing/2014/chart" uri="{C3380CC4-5D6E-409C-BE32-E72D297353CC}">
              <c16:uniqueId val="{00000000-BED0-4AB3-8D92-36FBFA229E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BED0-4AB3-8D92-36FBFA229E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143.41</c:v>
                </c:pt>
                <c:pt idx="1">
                  <c:v>144.74</c:v>
                </c:pt>
                <c:pt idx="2">
                  <c:v>150</c:v>
                </c:pt>
                <c:pt idx="3">
                  <c:v>150</c:v>
                </c:pt>
                <c:pt idx="4">
                  <c:v>150</c:v>
                </c:pt>
              </c:numCache>
            </c:numRef>
          </c:val>
          <c:extLst>
            <c:ext xmlns:c16="http://schemas.microsoft.com/office/drawing/2014/chart" uri="{C3380CC4-5D6E-409C-BE32-E72D297353CC}">
              <c16:uniqueId val="{00000000-B71A-4F2B-AF4E-71AC0D9F63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B71A-4F2B-AF4E-71AC0D9F63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A-43C0-9ABC-F277D553B5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ED5A-43C0-9ABC-F277D553B5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93.83</c:v>
                </c:pt>
                <c:pt idx="1">
                  <c:v>96.25</c:v>
                </c:pt>
                <c:pt idx="2">
                  <c:v>96.92</c:v>
                </c:pt>
                <c:pt idx="3">
                  <c:v>97.7</c:v>
                </c:pt>
                <c:pt idx="4">
                  <c:v>90.6</c:v>
                </c:pt>
              </c:numCache>
            </c:numRef>
          </c:val>
          <c:extLst>
            <c:ext xmlns:c16="http://schemas.microsoft.com/office/drawing/2014/chart" uri="{C3380CC4-5D6E-409C-BE32-E72D297353CC}">
              <c16:uniqueId val="{00000000-F2D3-4BE1-8D57-E20C857128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F2D3-4BE1-8D57-E20C857128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玉村町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36334</v>
      </c>
      <c r="AM8" s="69"/>
      <c r="AN8" s="69"/>
      <c r="AO8" s="69"/>
      <c r="AP8" s="69"/>
      <c r="AQ8" s="69"/>
      <c r="AR8" s="69"/>
      <c r="AS8" s="69"/>
      <c r="AT8" s="68">
        <f>データ!T6</f>
        <v>25.78</v>
      </c>
      <c r="AU8" s="68"/>
      <c r="AV8" s="68"/>
      <c r="AW8" s="68"/>
      <c r="AX8" s="68"/>
      <c r="AY8" s="68"/>
      <c r="AZ8" s="68"/>
      <c r="BA8" s="68"/>
      <c r="BB8" s="68">
        <f>データ!U6</f>
        <v>1409.39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35.619999999999997</v>
      </c>
      <c r="Q10" s="68"/>
      <c r="R10" s="68"/>
      <c r="S10" s="68"/>
      <c r="T10" s="68"/>
      <c r="U10" s="68"/>
      <c r="V10" s="68"/>
      <c r="W10" s="68">
        <f>データ!Q6</f>
        <v>85.6</v>
      </c>
      <c r="X10" s="68"/>
      <c r="Y10" s="68"/>
      <c r="Z10" s="68"/>
      <c r="AA10" s="68"/>
      <c r="AB10" s="68"/>
      <c r="AC10" s="68"/>
      <c r="AD10" s="69">
        <f>データ!R6</f>
        <v>2090</v>
      </c>
      <c r="AE10" s="69"/>
      <c r="AF10" s="69"/>
      <c r="AG10" s="69"/>
      <c r="AH10" s="69"/>
      <c r="AI10" s="69"/>
      <c r="AJ10" s="69"/>
      <c r="AK10" s="2"/>
      <c r="AL10" s="69">
        <f>データ!V6</f>
        <v>12934</v>
      </c>
      <c r="AM10" s="69"/>
      <c r="AN10" s="69"/>
      <c r="AO10" s="69"/>
      <c r="AP10" s="69"/>
      <c r="AQ10" s="69"/>
      <c r="AR10" s="69"/>
      <c r="AS10" s="69"/>
      <c r="AT10" s="68">
        <f>データ!W6</f>
        <v>2.99</v>
      </c>
      <c r="AU10" s="68"/>
      <c r="AV10" s="68"/>
      <c r="AW10" s="68"/>
      <c r="AX10" s="68"/>
      <c r="AY10" s="68"/>
      <c r="AZ10" s="68"/>
      <c r="BA10" s="68"/>
      <c r="BB10" s="68">
        <f>データ!X6</f>
        <v>4325.75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7eqAxPysLti3kgzP4p7qz8Wa6eW9WxLFq+UD9v3B52a6lOpfrOKoIlRpA7nP/j6cZADwyoYbJv0k5JHTb94Siw==" saltValue="MB2J1xt5mCgRAPzzegO/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35.619999999999997</v>
      </c>
      <c r="Q6" s="34">
        <f t="shared" si="3"/>
        <v>85.6</v>
      </c>
      <c r="R6" s="34">
        <f t="shared" si="3"/>
        <v>2090</v>
      </c>
      <c r="S6" s="34">
        <f t="shared" si="3"/>
        <v>36334</v>
      </c>
      <c r="T6" s="34">
        <f t="shared" si="3"/>
        <v>25.78</v>
      </c>
      <c r="U6" s="34">
        <f t="shared" si="3"/>
        <v>1409.39</v>
      </c>
      <c r="V6" s="34">
        <f t="shared" si="3"/>
        <v>12934</v>
      </c>
      <c r="W6" s="34">
        <f t="shared" si="3"/>
        <v>2.99</v>
      </c>
      <c r="X6" s="34">
        <f t="shared" si="3"/>
        <v>4325.75</v>
      </c>
      <c r="Y6" s="35">
        <f>IF(Y7="",NA(),Y7)</f>
        <v>60.16</v>
      </c>
      <c r="Z6" s="35">
        <f t="shared" ref="Z6:AH6" si="4">IF(Z7="",NA(),Z7)</f>
        <v>60.28</v>
      </c>
      <c r="AA6" s="35">
        <f t="shared" si="4"/>
        <v>57.79</v>
      </c>
      <c r="AB6" s="35">
        <f t="shared" si="4"/>
        <v>62.24</v>
      </c>
      <c r="AC6" s="35">
        <f t="shared" si="4"/>
        <v>62.65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1656.85</v>
      </c>
      <c r="BG6" s="35">
        <f t="shared" ref="BG6:BO6" si="7">IF(BG7="",NA(),BG7)</f>
        <v>1645.27</v>
      </c>
      <c r="BH6" s="35">
        <f t="shared" si="7"/>
        <v>1601.72</v>
      </c>
      <c r="BI6" s="35">
        <f t="shared" si="7"/>
        <v>1487.13</v>
      </c>
      <c r="BJ6" s="35">
        <f t="shared" si="7"/>
        <v>1445.66</v>
      </c>
      <c r="BK6" s="35">
        <f t="shared" si="7"/>
        <v>1118.56</v>
      </c>
      <c r="BL6" s="35">
        <f t="shared" si="7"/>
        <v>1111.31</v>
      </c>
      <c r="BM6" s="35">
        <f t="shared" si="7"/>
        <v>799.11</v>
      </c>
      <c r="BN6" s="35">
        <f t="shared" si="7"/>
        <v>768.62</v>
      </c>
      <c r="BO6" s="35">
        <f t="shared" si="7"/>
        <v>789.44</v>
      </c>
      <c r="BP6" s="34" t="str">
        <f>IF(BP7="","",IF(BP7="-","【-】","【"&amp;SUBSTITUTE(TEXT(BP7,"#,##0.00"),"-","△")&amp;"】"))</f>
        <v>【682.51】</v>
      </c>
      <c r="BQ6" s="35">
        <f>IF(BQ7="",NA(),BQ7)</f>
        <v>78.3</v>
      </c>
      <c r="BR6" s="35">
        <f t="shared" ref="BR6:BZ6" si="8">IF(BR7="",NA(),BR7)</f>
        <v>77.569999999999993</v>
      </c>
      <c r="BS6" s="35">
        <f t="shared" si="8"/>
        <v>74.89</v>
      </c>
      <c r="BT6" s="35">
        <f t="shared" si="8"/>
        <v>74.37</v>
      </c>
      <c r="BU6" s="35">
        <f t="shared" si="8"/>
        <v>69.23</v>
      </c>
      <c r="BV6" s="35">
        <f t="shared" si="8"/>
        <v>72.33</v>
      </c>
      <c r="BW6" s="35">
        <f t="shared" si="8"/>
        <v>75.540000000000006</v>
      </c>
      <c r="BX6" s="35">
        <f t="shared" si="8"/>
        <v>87.69</v>
      </c>
      <c r="BY6" s="35">
        <f t="shared" si="8"/>
        <v>88.06</v>
      </c>
      <c r="BZ6" s="35">
        <f t="shared" si="8"/>
        <v>87.29</v>
      </c>
      <c r="CA6" s="34" t="str">
        <f>IF(CA7="","",IF(CA7="-","【-】","【"&amp;SUBSTITUTE(TEXT(CA7,"#,##0.00"),"-","△")&amp;"】"))</f>
        <v>【100.34】</v>
      </c>
      <c r="CB6" s="35">
        <f>IF(CB7="",NA(),CB7)</f>
        <v>143.41</v>
      </c>
      <c r="CC6" s="35">
        <f t="shared" ref="CC6:CK6" si="9">IF(CC7="",NA(),CC7)</f>
        <v>144.74</v>
      </c>
      <c r="CD6" s="35">
        <f t="shared" si="9"/>
        <v>150</v>
      </c>
      <c r="CE6" s="35">
        <f t="shared" si="9"/>
        <v>150</v>
      </c>
      <c r="CF6" s="35">
        <f t="shared" si="9"/>
        <v>150</v>
      </c>
      <c r="CG6" s="35">
        <f t="shared" si="9"/>
        <v>215.28</v>
      </c>
      <c r="CH6" s="35">
        <f t="shared" si="9"/>
        <v>207.96</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58.4</v>
      </c>
      <c r="CU6" s="35">
        <f t="shared" si="10"/>
        <v>58</v>
      </c>
      <c r="CV6" s="35">
        <f t="shared" si="10"/>
        <v>57.42</v>
      </c>
      <c r="CW6" s="34" t="str">
        <f>IF(CW7="","",IF(CW7="-","【-】","【"&amp;SUBSTITUTE(TEXT(CW7,"#,##0.00"),"-","△")&amp;"】"))</f>
        <v>【59.64】</v>
      </c>
      <c r="CX6" s="35">
        <f>IF(CX7="",NA(),CX7)</f>
        <v>93.83</v>
      </c>
      <c r="CY6" s="35">
        <f t="shared" ref="CY6:DG6" si="11">IF(CY7="",NA(),CY7)</f>
        <v>96.25</v>
      </c>
      <c r="CZ6" s="35">
        <f t="shared" si="11"/>
        <v>96.92</v>
      </c>
      <c r="DA6" s="35">
        <f t="shared" si="11"/>
        <v>97.7</v>
      </c>
      <c r="DB6" s="35">
        <f t="shared" si="11"/>
        <v>90.6</v>
      </c>
      <c r="DC6" s="35">
        <f t="shared" si="11"/>
        <v>83.8</v>
      </c>
      <c r="DD6" s="35">
        <f t="shared" si="11"/>
        <v>83.91</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0.23</v>
      </c>
      <c r="EM6" s="35">
        <f t="shared" si="14"/>
        <v>0.21</v>
      </c>
      <c r="EN6" s="35">
        <f t="shared" si="14"/>
        <v>0.17</v>
      </c>
      <c r="EO6" s="34" t="str">
        <f>IF(EO7="","",IF(EO7="-","【-】","【"&amp;SUBSTITUTE(TEXT(EO7,"#,##0.00"),"-","△")&amp;"】"))</f>
        <v>【0.22】</v>
      </c>
    </row>
    <row r="7" spans="1:145" s="36" customFormat="1" x14ac:dyDescent="0.15">
      <c r="A7" s="28"/>
      <c r="B7" s="37">
        <v>2019</v>
      </c>
      <c r="C7" s="37">
        <v>104647</v>
      </c>
      <c r="D7" s="37">
        <v>47</v>
      </c>
      <c r="E7" s="37">
        <v>17</v>
      </c>
      <c r="F7" s="37">
        <v>1</v>
      </c>
      <c r="G7" s="37">
        <v>0</v>
      </c>
      <c r="H7" s="37" t="s">
        <v>97</v>
      </c>
      <c r="I7" s="37" t="s">
        <v>98</v>
      </c>
      <c r="J7" s="37" t="s">
        <v>99</v>
      </c>
      <c r="K7" s="37" t="s">
        <v>100</v>
      </c>
      <c r="L7" s="37" t="s">
        <v>101</v>
      </c>
      <c r="M7" s="37" t="s">
        <v>102</v>
      </c>
      <c r="N7" s="38" t="s">
        <v>103</v>
      </c>
      <c r="O7" s="38" t="s">
        <v>104</v>
      </c>
      <c r="P7" s="38">
        <v>35.619999999999997</v>
      </c>
      <c r="Q7" s="38">
        <v>85.6</v>
      </c>
      <c r="R7" s="38">
        <v>2090</v>
      </c>
      <c r="S7" s="38">
        <v>36334</v>
      </c>
      <c r="T7" s="38">
        <v>25.78</v>
      </c>
      <c r="U7" s="38">
        <v>1409.39</v>
      </c>
      <c r="V7" s="38">
        <v>12934</v>
      </c>
      <c r="W7" s="38">
        <v>2.99</v>
      </c>
      <c r="X7" s="38">
        <v>4325.75</v>
      </c>
      <c r="Y7" s="38">
        <v>60.16</v>
      </c>
      <c r="Z7" s="38">
        <v>60.28</v>
      </c>
      <c r="AA7" s="38">
        <v>57.79</v>
      </c>
      <c r="AB7" s="38">
        <v>62.24</v>
      </c>
      <c r="AC7" s="38">
        <v>62.65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1656.85</v>
      </c>
      <c r="BG7" s="38">
        <v>1645.27</v>
      </c>
      <c r="BH7" s="38">
        <v>1601.72</v>
      </c>
      <c r="BI7" s="38">
        <v>1487.13</v>
      </c>
      <c r="BJ7" s="38">
        <v>1445.66</v>
      </c>
      <c r="BK7" s="38">
        <v>1118.56</v>
      </c>
      <c r="BL7" s="38">
        <v>1111.31</v>
      </c>
      <c r="BM7" s="38">
        <v>799.11</v>
      </c>
      <c r="BN7" s="38">
        <v>768.62</v>
      </c>
      <c r="BO7" s="38">
        <v>789.44</v>
      </c>
      <c r="BP7" s="38">
        <v>682.51</v>
      </c>
      <c r="BQ7" s="38">
        <v>78.3</v>
      </c>
      <c r="BR7" s="38">
        <v>77.569999999999993</v>
      </c>
      <c r="BS7" s="38">
        <v>74.89</v>
      </c>
      <c r="BT7" s="38">
        <v>74.37</v>
      </c>
      <c r="BU7" s="38">
        <v>69.23</v>
      </c>
      <c r="BV7" s="38">
        <v>72.33</v>
      </c>
      <c r="BW7" s="38">
        <v>75.540000000000006</v>
      </c>
      <c r="BX7" s="38">
        <v>87.69</v>
      </c>
      <c r="BY7" s="38">
        <v>88.06</v>
      </c>
      <c r="BZ7" s="38">
        <v>87.29</v>
      </c>
      <c r="CA7" s="38">
        <v>100.34</v>
      </c>
      <c r="CB7" s="38">
        <v>143.41</v>
      </c>
      <c r="CC7" s="38">
        <v>144.74</v>
      </c>
      <c r="CD7" s="38">
        <v>150</v>
      </c>
      <c r="CE7" s="38">
        <v>150</v>
      </c>
      <c r="CF7" s="38">
        <v>150</v>
      </c>
      <c r="CG7" s="38">
        <v>215.28</v>
      </c>
      <c r="CH7" s="38">
        <v>207.96</v>
      </c>
      <c r="CI7" s="38">
        <v>180.07</v>
      </c>
      <c r="CJ7" s="38">
        <v>179.32</v>
      </c>
      <c r="CK7" s="38">
        <v>176.67</v>
      </c>
      <c r="CL7" s="38">
        <v>136.15</v>
      </c>
      <c r="CM7" s="38" t="s">
        <v>103</v>
      </c>
      <c r="CN7" s="38" t="s">
        <v>103</v>
      </c>
      <c r="CO7" s="38" t="s">
        <v>103</v>
      </c>
      <c r="CP7" s="38" t="s">
        <v>103</v>
      </c>
      <c r="CQ7" s="38" t="s">
        <v>103</v>
      </c>
      <c r="CR7" s="38">
        <v>54.67</v>
      </c>
      <c r="CS7" s="38">
        <v>53.51</v>
      </c>
      <c r="CT7" s="38">
        <v>58.4</v>
      </c>
      <c r="CU7" s="38">
        <v>58</v>
      </c>
      <c r="CV7" s="38">
        <v>57.42</v>
      </c>
      <c r="CW7" s="38">
        <v>59.64</v>
      </c>
      <c r="CX7" s="38">
        <v>93.83</v>
      </c>
      <c r="CY7" s="38">
        <v>96.25</v>
      </c>
      <c r="CZ7" s="38">
        <v>96.92</v>
      </c>
      <c r="DA7" s="38">
        <v>97.7</v>
      </c>
      <c r="DB7" s="38">
        <v>90.6</v>
      </c>
      <c r="DC7" s="38">
        <v>83.8</v>
      </c>
      <c r="DD7" s="38">
        <v>83.91</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2020-12-04T02:44:30Z</dcterms:created>
  <dcterms:modified xsi:type="dcterms:W3CDTF">2021-01-26T01:27:18Z</dcterms:modified>
  <cp:category/>
</cp:coreProperties>
</file>