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H30経営比較分析表\公営企業経営比較分析表の分析等について\30 玉村町\"/>
    </mc:Choice>
  </mc:AlternateContent>
  <workbookProtection workbookAlgorithmName="SHA-512" workbookHashValue="+MxtCNbnc0vHdTvWXBzurTvOI+X2vko1wxhRwvs+qxalkzXtOia2tXi80fAkMcj8czMHL0ZoZuf9v+rw1r7jVw==" workbookSaltValue="U2JpoPIJ4iLIGY9NdJWEz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<sst xmlns="http://schemas.openxmlformats.org/spreadsheetml/2006/main" count="245" uniqueCount="127">
  <si>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</si>
  <si>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</si>
  <si>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</si>
  <si>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</si>
  <si>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</si>
  <si>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</si>
  <si>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</si>
  <si>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</si>
  <si>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</si>
  <si>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</si>
  <si>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</si>
  <si>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</si>
  <si>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</si>
  <si>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</si>
  <si>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</si>
  <si>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</si>
  <si>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</si>
  <si>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</si>
  <si>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</si>
  <si>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</si>
  <si>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</si>
  <si>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</si>
  <si>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</si>
  <si>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</si>
  <si>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</si>
  <si>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</si>
  <si>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</si>
  <si>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</si>
  <si>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</si>
  <si>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</si>
  <si>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</si>
  <si>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</si>
  <si>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</si>
  <si>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</si>
  <si>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</si>
  <si>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</si>
  <si>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</si>
  <si>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</si>
  <si>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</si>
  <si>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</si>
  <si>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</si>
  <si>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</si>
  <si>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</si>
  <si>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</si>
  <si>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</si>
  <si>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</si>
  <si>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</si>
  <si>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</si>
  <si>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</si>
  <si>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</si>
  <si>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</si>
  <si>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</si>
  <si>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</si>
  <si>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</si>
  <si>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</si>
  <si>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</si>
  <si>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</si>
  <si>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</si>
  <si>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</si>
  <si>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</si>
  <si>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</si>
  <si>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</si>
  <si>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</si>
  <si>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</si>
  <si>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</si>
  <si>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</si>
  <si>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</si>
  <si>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</si>
  <si>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</si>
  <si>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</si>
  <si>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</si>
  <si>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</si>
  <si>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</si>
  <si>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</si>
  <si>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</si>
  <si>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</si>
  <si>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</si>
  <si>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</si>
  <si>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</si>
  <si>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</si>
  <si>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</si>
  <si>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</si>
  <si>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</si>
  <si>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</si>
  <si>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</si>
  <si>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</si>
  <si>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</si>
  <si>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</si>
  <si>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</si>
  <si>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</si>
  <si>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</si>
  <si>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</si>
  <si>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</si>
  <si>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</si>
  <si>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</si>
  <si>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</si>
  <si>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</si>
  <si>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</si>
  <si>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</si>
  <si>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</si>
  <si>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</si>
  <si>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</si>
  <si>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</si>
  <si>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</si>
  <si>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</si>
  <si>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</si>
  <si>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</si>
  <si>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</si>
  <si>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</si>
  <si>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</si>
  <si>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</si>
  <si>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</si>
  <si>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</si>
  <si>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</si>
  <si>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</si>
  <si>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</si>
  <si>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</si>
  <si>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</si>
  <si>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</si>
  <si>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</si>
  <si>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</si>
  <si>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</si>
  <si>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</si>
  <si>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</si>
  <si>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とも類似団体との比較では「企業債残高対事業規模比率」を除くと大きな隔たりはないものの、全国平均に劣る項目が多く、改善が必要であるといえます。「経費回収率」が８割に満たず、類似団体平均、全国平均ともに下回っているのは、料金設定が低いことが要因と考えられます。将来にわたり経営の健全性を確保するためにも、料金の適正化に取り組む必要があります。現在、企業会計移行に向けて準備を進めていますが、並行して経営戦略の策定に取り組む必要があ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長寿命化計画を策定するなど、老朽化対策を計画的に進める必要があります。</t>
    <rPh sb="1" eb="2">
      <t>カク</t>
    </rPh>
    <rPh sb="2" eb="4">
      <t>シヒョウ</t>
    </rPh>
    <rPh sb="6" eb="8">
      <t>ルイジ</t>
    </rPh>
    <rPh sb="8" eb="10">
      <t>ダンタイ</t>
    </rPh>
    <rPh sb="12" eb="14">
      <t>ヒカク</t>
    </rPh>
    <rPh sb="31" eb="32">
      <t>ノゾ</t>
    </rPh>
    <rPh sb="34" eb="35">
      <t>オオ</t>
    </rPh>
    <rPh sb="37" eb="38">
      <t>ヘダ</t>
    </rPh>
    <rPh sb="47" eb="49">
      <t>ゼンコク</t>
    </rPh>
    <rPh sb="49" eb="51">
      <t>ヘイキン</t>
    </rPh>
    <rPh sb="52" eb="53">
      <t>オト</t>
    </rPh>
    <rPh sb="54" eb="56">
      <t>コウモク</t>
    </rPh>
    <rPh sb="57" eb="58">
      <t>オオ</t>
    </rPh>
    <rPh sb="60" eb="62">
      <t>カイゼン</t>
    </rPh>
    <rPh sb="63" eb="65">
      <t>ヒツヨウ</t>
    </rPh>
    <rPh sb="75" eb="77">
      <t>ケイヒ</t>
    </rPh>
    <rPh sb="77" eb="80">
      <t>カイシュウリツ</t>
    </rPh>
    <rPh sb="83" eb="84">
      <t>ワリ</t>
    </rPh>
    <rPh sb="85" eb="86">
      <t>ミ</t>
    </rPh>
    <rPh sb="89" eb="91">
      <t>ルイジ</t>
    </rPh>
    <rPh sb="91" eb="93">
      <t>ダンタイ</t>
    </rPh>
    <rPh sb="93" eb="95">
      <t>ヘイキン</t>
    </rPh>
    <rPh sb="96" eb="98">
      <t>ゼンコク</t>
    </rPh>
    <rPh sb="98" eb="100">
      <t>ヘイキン</t>
    </rPh>
    <rPh sb="103" eb="105">
      <t>シタマワ</t>
    </rPh>
    <rPh sb="112" eb="114">
      <t>リョウキン</t>
    </rPh>
    <rPh sb="114" eb="116">
      <t>セッテイ</t>
    </rPh>
    <rPh sb="117" eb="118">
      <t>ヒク</t>
    </rPh>
    <rPh sb="122" eb="124">
      <t>ヨウイン</t>
    </rPh>
    <rPh sb="125" eb="126">
      <t>カンガ</t>
    </rPh>
    <rPh sb="161" eb="162">
      <t>ト</t>
    </rPh>
    <rPh sb="163" eb="164">
      <t>ク</t>
    </rPh>
    <rPh sb="165" eb="167">
      <t>ヒツヨウ</t>
    </rPh>
    <rPh sb="173" eb="175">
      <t>ゲンザイ</t>
    </rPh>
    <rPh sb="176" eb="178">
      <t>キギョウ</t>
    </rPh>
    <rPh sb="178" eb="180">
      <t>カイケイ</t>
    </rPh>
    <rPh sb="180" eb="182">
      <t>イコウ</t>
    </rPh>
    <rPh sb="183" eb="184">
      <t>ム</t>
    </rPh>
    <rPh sb="186" eb="188">
      <t>ジュンビ</t>
    </rPh>
    <rPh sb="189" eb="190">
      <t>スス</t>
    </rPh>
    <rPh sb="197" eb="199">
      <t>ヘイコウ</t>
    </rPh>
    <rPh sb="201" eb="203">
      <t>ケイエイ</t>
    </rPh>
    <rPh sb="203" eb="205">
      <t>センリャク</t>
    </rPh>
    <rPh sb="206" eb="208">
      <t>サクテイ</t>
    </rPh>
    <rPh sb="209" eb="210">
      <t>ト</t>
    </rPh>
    <rPh sb="211" eb="212">
      <t>ク</t>
    </rPh>
    <rPh sb="226" eb="228">
      <t>コウキョウ</t>
    </rPh>
    <rPh sb="228" eb="231">
      <t>ゲスイドウ</t>
    </rPh>
    <rPh sb="231" eb="233">
      <t>クイキ</t>
    </rPh>
    <rPh sb="234" eb="235">
      <t>オモ</t>
    </rPh>
    <rPh sb="236" eb="239">
      <t>シガイカ</t>
    </rPh>
    <rPh sb="239" eb="241">
      <t>クイキ</t>
    </rPh>
    <rPh sb="241" eb="242">
      <t>ナイ</t>
    </rPh>
    <rPh sb="244" eb="247">
      <t>ゲスイドウ</t>
    </rPh>
    <rPh sb="247" eb="249">
      <t>セイビ</t>
    </rPh>
    <rPh sb="250" eb="251">
      <t>オオム</t>
    </rPh>
    <rPh sb="252" eb="254">
      <t>カンリョウ</t>
    </rPh>
    <rPh sb="261" eb="263">
      <t>コンゴ</t>
    </rPh>
    <rPh sb="264" eb="266">
      <t>キソン</t>
    </rPh>
    <rPh sb="266" eb="268">
      <t>シセツ</t>
    </rPh>
    <rPh sb="269" eb="271">
      <t>テキセツ</t>
    </rPh>
    <rPh sb="272" eb="274">
      <t>イジ</t>
    </rPh>
    <rPh sb="274" eb="276">
      <t>カンリ</t>
    </rPh>
    <rPh sb="279" eb="281">
      <t>シセツ</t>
    </rPh>
    <rPh sb="282" eb="284">
      <t>コウシン</t>
    </rPh>
    <rPh sb="285" eb="287">
      <t>ジュウヨウ</t>
    </rPh>
    <rPh sb="288" eb="290">
      <t>カダイ</t>
    </rPh>
    <rPh sb="333" eb="336">
      <t>ダンカイテキ</t>
    </rPh>
    <rPh sb="369" eb="371">
      <t>ヒツヨウ</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</si>
  <si>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</si>
  <si>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地方債残高の割合を示す「企業債残高対事業規模比率」は、類似団体との比較でも高い数値で推移しており、債務残高が高いことを示しています。単年度収支の状況を示す「収益的収支比率」は、使用料収入に対し、元利償還費が過大となっていることが影響し60％前後で推移しています。単位当たりの汚水処理費を示す「汚水処理原価」は、類似団体と比較すると低い数値で推移しており、比較的良好な状況にあるものの、全国平均には劣るため、維持管理費等の削減を図るとともに、不明水量を減らし、有収率を向上させる取り組みが課題です。使用料で回収すべき経費をどの程度使用料収入で賄えているかを示す「経費回収率」は、類似団体の平均値を上回る値で推移していましたが、今年度は類似団体の平均値が上昇したこともあり下回る値となり、また、80％に満たない状況が続いていることから、今後、料金の適正化に取り組む必要があります。整備済み区域内の人がどの程度接続しているかを示す「水洗化率」については、上昇傾向にあり、平均値を上回っているため比較的良好な状況です。水需要の減少、節水意識から世帯当たりの使用量は減少傾向にあり、使用料収入は依然厳しい状況にあります。経営の健全化、効率化に向けさら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7">
      <t>ルイジ</t>
    </rPh>
    <rPh sb="117" eb="119">
      <t>ダンタイ</t>
    </rPh>
    <rPh sb="121" eb="123">
      <t>ヒカク</t>
    </rPh>
    <rPh sb="125" eb="126">
      <t>タカ</t>
    </rPh>
    <rPh sb="127" eb="129">
      <t>スウチ</t>
    </rPh>
    <rPh sb="130" eb="132">
      <t>スイイ</t>
    </rPh>
    <rPh sb="137" eb="139">
      <t>サイム</t>
    </rPh>
    <rPh sb="139" eb="141">
      <t>ザンダカ</t>
    </rPh>
    <rPh sb="142" eb="143">
      <t>タカ</t>
    </rPh>
    <rPh sb="147" eb="148">
      <t>シメ</t>
    </rPh>
    <rPh sb="154" eb="157">
      <t>タンネンド</t>
    </rPh>
    <rPh sb="157" eb="159">
      <t>シュウシ</t>
    </rPh>
    <rPh sb="160" eb="162">
      <t>ジョウキョウ</t>
    </rPh>
    <rPh sb="163" eb="164">
      <t>シメ</t>
    </rPh>
    <rPh sb="166" eb="169">
      <t>シュウエキテキ</t>
    </rPh>
    <rPh sb="169" eb="171">
      <t>シュウシ</t>
    </rPh>
    <rPh sb="171" eb="173">
      <t>ヒリツ</t>
    </rPh>
    <rPh sb="176" eb="179">
      <t>シヨウリョウ</t>
    </rPh>
    <rPh sb="179" eb="181">
      <t>シュウニュウ</t>
    </rPh>
    <rPh sb="182" eb="183">
      <t>タイ</t>
    </rPh>
    <rPh sb="185" eb="187">
      <t>ガンリ</t>
    </rPh>
    <rPh sb="187" eb="190">
      <t>ショウカンヒ</t>
    </rPh>
    <rPh sb="191" eb="193">
      <t>カダイ</t>
    </rPh>
    <rPh sb="202" eb="204">
      <t>エイキョウ</t>
    </rPh>
    <rPh sb="208" eb="210">
      <t>ゼンゴ</t>
    </rPh>
    <rPh sb="211" eb="213">
      <t>スイイ</t>
    </rPh>
    <rPh sb="219" eb="221">
      <t>タンイ</t>
    </rPh>
    <rPh sb="221" eb="222">
      <t>ア</t>
    </rPh>
    <rPh sb="225" eb="227">
      <t>オスイ</t>
    </rPh>
    <rPh sb="227" eb="229">
      <t>ショリ</t>
    </rPh>
    <rPh sb="231" eb="232">
      <t>シメ</t>
    </rPh>
    <rPh sb="234" eb="236">
      <t>オスイ</t>
    </rPh>
    <rPh sb="236" eb="238">
      <t>ショリ</t>
    </rPh>
    <rPh sb="238" eb="240">
      <t>ゲンカ</t>
    </rPh>
    <rPh sb="243" eb="245">
      <t>ルイジ</t>
    </rPh>
    <rPh sb="245" eb="247">
      <t>ダンタイ</t>
    </rPh>
    <rPh sb="248" eb="250">
      <t>ヒカク</t>
    </rPh>
    <rPh sb="253" eb="254">
      <t>ヒク</t>
    </rPh>
    <rPh sb="255" eb="257">
      <t>スウチ</t>
    </rPh>
    <rPh sb="258" eb="260">
      <t>スイイ</t>
    </rPh>
    <rPh sb="265" eb="268">
      <t>ヒカクテキ</t>
    </rPh>
    <rPh sb="268" eb="270">
      <t>リョウコウ</t>
    </rPh>
    <rPh sb="271" eb="273">
      <t>ジョウキョウ</t>
    </rPh>
    <rPh sb="280" eb="282">
      <t>ゼンコク</t>
    </rPh>
    <rPh sb="282" eb="284">
      <t>ヘイキン</t>
    </rPh>
    <rPh sb="286" eb="287">
      <t>オト</t>
    </rPh>
    <rPh sb="291" eb="293">
      <t>イジ</t>
    </rPh>
    <rPh sb="293" eb="296">
      <t>カンリヒ</t>
    </rPh>
    <rPh sb="296" eb="297">
      <t>トウ</t>
    </rPh>
    <rPh sb="298" eb="300">
      <t>サクゲン</t>
    </rPh>
    <rPh sb="301" eb="302">
      <t>ハカ</t>
    </rPh>
    <rPh sb="308" eb="310">
      <t>フメイ</t>
    </rPh>
    <rPh sb="310" eb="312">
      <t>スイリョウ</t>
    </rPh>
    <rPh sb="313" eb="314">
      <t>ヘ</t>
    </rPh>
    <rPh sb="317" eb="318">
      <t>ユウ</t>
    </rPh>
    <rPh sb="319" eb="320">
      <t>リツ</t>
    </rPh>
    <rPh sb="321" eb="323">
      <t>コウジョウ</t>
    </rPh>
    <rPh sb="326" eb="327">
      <t>ト</t>
    </rPh>
    <rPh sb="328" eb="329">
      <t>ク</t>
    </rPh>
    <rPh sb="331" eb="333">
      <t>カダイ</t>
    </rPh>
    <rPh sb="340" eb="342">
      <t>カイシュウ</t>
    </rPh>
    <rPh sb="345" eb="347">
      <t>ケイヒ</t>
    </rPh>
    <rPh sb="350" eb="352">
      <t>テイド</t>
    </rPh>
    <rPh sb="352" eb="355">
      <t>シヨウリョウ</t>
    </rPh>
    <rPh sb="355" eb="357">
      <t>シュウニュウ</t>
    </rPh>
    <rPh sb="358" eb="359">
      <t>マカナ</t>
    </rPh>
    <rPh sb="365" eb="366">
      <t>シメ</t>
    </rPh>
    <rPh sb="368" eb="370">
      <t>ケイヒ</t>
    </rPh>
    <rPh sb="370" eb="373">
      <t>カイシュウリツ</t>
    </rPh>
    <rPh sb="422" eb="424">
      <t>シタマワ</t>
    </rPh>
    <rPh sb="425" eb="426">
      <t>アタイ</t>
    </rPh>
    <rPh sb="454" eb="456">
      <t>コンゴ</t>
    </rPh>
    <rPh sb="457" eb="459">
      <t>リョウキン</t>
    </rPh>
    <rPh sb="460" eb="463">
      <t>テキセイカ</t>
    </rPh>
    <rPh sb="464" eb="465">
      <t>ト</t>
    </rPh>
    <rPh sb="466" eb="467">
      <t>ク</t>
    </rPh>
    <rPh sb="468" eb="470">
      <t>ヒツヨウ</t>
    </rPh>
    <rPh sb="501" eb="504">
      <t>スイセンカ</t>
    </rPh>
    <rPh sb="504" eb="505">
      <t>リツ</t>
    </rPh>
    <rPh sb="512" eb="514">
      <t>ジョウショウ</t>
    </rPh>
    <rPh sb="514" eb="516">
      <t>ケイコウ</t>
    </rPh>
    <rPh sb="520" eb="523">
      <t>ヘイキンチ</t>
    </rPh>
    <rPh sb="524" eb="526">
      <t>ウワマワ</t>
    </rPh>
    <rPh sb="532" eb="535">
      <t>ヒカクテキ</t>
    </rPh>
    <rPh sb="535" eb="537">
      <t>リョウコウ</t>
    </rPh>
    <rPh sb="538" eb="540">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</si>
</sst>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E1-40D5-91F7-9EEB5F3BA3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0.23</c:v>
                </c:pt>
              </c:numCache>
            </c:numRef>
          </c:val>
          <c:smooth val="0"/>
          <c:extLst>
            <c:ext xmlns:c16="http://schemas.microsoft.com/office/drawing/2014/chart" uri="{C3380CC4-5D6E-409C-BE32-E72D297353CC}">
              <c16:uniqueId val="{00000001-EBE1-40D5-91F7-9EEB5F3BA3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CA5-4B77-BBBD-4B19822750A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58.4</c:v>
                </c:pt>
              </c:numCache>
            </c:numRef>
          </c:val>
          <c:smooth val="0"/>
          <c:extLst>
            <c:ext xmlns:c16="http://schemas.microsoft.com/office/drawing/2014/chart" uri="{C3380CC4-5D6E-409C-BE32-E72D297353CC}">
              <c16:uniqueId val="{00000001-2CA5-4B77-BBBD-4B19822750A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89.34</c:v>
                </c:pt>
                <c:pt idx="1">
                  <c:v>91.9</c:v>
                </c:pt>
                <c:pt idx="2">
                  <c:v>93.83</c:v>
                </c:pt>
                <c:pt idx="3">
                  <c:v>96.25</c:v>
                </c:pt>
                <c:pt idx="4">
                  <c:v>96.92</c:v>
                </c:pt>
              </c:numCache>
            </c:numRef>
          </c:val>
          <c:extLst>
            <c:ext xmlns:c16="http://schemas.microsoft.com/office/drawing/2014/chart" uri="{C3380CC4-5D6E-409C-BE32-E72D297353CC}">
              <c16:uniqueId val="{00000000-3E9B-49EC-9BE2-8E0E9CD3120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89.68</c:v>
                </c:pt>
              </c:numCache>
            </c:numRef>
          </c:val>
          <c:smooth val="0"/>
          <c:extLst>
            <c:ext xmlns:c16="http://schemas.microsoft.com/office/drawing/2014/chart" uri="{C3380CC4-5D6E-409C-BE32-E72D297353CC}">
              <c16:uniqueId val="{00000001-3E9B-49EC-9BE2-8E0E9CD3120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59.66</c:v>
                </c:pt>
                <c:pt idx="1">
                  <c:v>59.45</c:v>
                </c:pt>
                <c:pt idx="2">
                  <c:v>60.16</c:v>
                </c:pt>
                <c:pt idx="3">
                  <c:v>60.28</c:v>
                </c:pt>
                <c:pt idx="4">
                  <c:v>57.79</c:v>
                </c:pt>
              </c:numCache>
            </c:numRef>
          </c:val>
          <c:extLst>
            <c:ext xmlns:c16="http://schemas.microsoft.com/office/drawing/2014/chart" uri="{C3380CC4-5D6E-409C-BE32-E72D297353CC}">
              <c16:uniqueId val="{00000000-1CC4-4D21-8D82-9B309D7DD5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C4-4D21-8D82-9B309D7DD5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CA-42B0-BFA4-608613E703F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CA-42B0-BFA4-608613E703F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F4-4AAC-8CA6-F89E0C0F4B0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F4-4AAC-8CA6-F89E0C0F4B0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14-4DA8-951E-76D2FA7A7A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14-4DA8-951E-76D2FA7A7A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5D-4921-94F3-7902190DA9F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5D-4921-94F3-7902190DA9F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2280.62</c:v>
                </c:pt>
                <c:pt idx="1">
                  <c:v>2146.27</c:v>
                </c:pt>
                <c:pt idx="2">
                  <c:v>1656.85</c:v>
                </c:pt>
                <c:pt idx="3">
                  <c:v>1645.27</c:v>
                </c:pt>
                <c:pt idx="4">
                  <c:v>1601.72</c:v>
                </c:pt>
              </c:numCache>
            </c:numRef>
          </c:val>
          <c:extLst>
            <c:ext xmlns:c16="http://schemas.microsoft.com/office/drawing/2014/chart" uri="{C3380CC4-5D6E-409C-BE32-E72D297353CC}">
              <c16:uniqueId val="{00000000-610D-48CD-A5F1-FF1B755B4D9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799.11</c:v>
                </c:pt>
              </c:numCache>
            </c:numRef>
          </c:val>
          <c:smooth val="0"/>
          <c:extLst>
            <c:ext xmlns:c16="http://schemas.microsoft.com/office/drawing/2014/chart" uri="{C3380CC4-5D6E-409C-BE32-E72D297353CC}">
              <c16:uniqueId val="{00000001-610D-48CD-A5F1-FF1B755B4D9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76.760000000000005</c:v>
                </c:pt>
                <c:pt idx="1">
                  <c:v>78.260000000000005</c:v>
                </c:pt>
                <c:pt idx="2">
                  <c:v>78.3</c:v>
                </c:pt>
                <c:pt idx="3">
                  <c:v>77.569999999999993</c:v>
                </c:pt>
                <c:pt idx="4">
                  <c:v>74.89</c:v>
                </c:pt>
              </c:numCache>
            </c:numRef>
          </c:val>
          <c:extLst>
            <c:ext xmlns:c16="http://schemas.microsoft.com/office/drawing/2014/chart" uri="{C3380CC4-5D6E-409C-BE32-E72D297353CC}">
              <c16:uniqueId val="{00000000-8E9C-4938-9FB8-355A880A34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87.69</c:v>
                </c:pt>
              </c:numCache>
            </c:numRef>
          </c:val>
          <c:smooth val="0"/>
          <c:extLst>
            <c:ext xmlns:c16="http://schemas.microsoft.com/office/drawing/2014/chart" uri="{C3380CC4-5D6E-409C-BE32-E72D297353CC}">
              <c16:uniqueId val="{00000001-8E9C-4938-9FB8-355A880A34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141.46</c:v>
                </c:pt>
                <c:pt idx="1">
                  <c:v>142.34</c:v>
                </c:pt>
                <c:pt idx="2">
                  <c:v>143.41</c:v>
                </c:pt>
                <c:pt idx="3">
                  <c:v>144.74</c:v>
                </c:pt>
                <c:pt idx="4">
                  <c:v>150</c:v>
                </c:pt>
              </c:numCache>
            </c:numRef>
          </c:val>
          <c:extLst>
            <c:ext xmlns:c16="http://schemas.microsoft.com/office/drawing/2014/chart" uri="{C3380CC4-5D6E-409C-BE32-E72D297353CC}">
              <c16:uniqueId val="{00000000-C9F9-494D-A6A3-0B4EC09F08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180.07</c:v>
                </c:pt>
              </c:numCache>
            </c:numRef>
          </c:val>
          <c:smooth val="0"/>
          <c:extLst>
            <c:ext xmlns:c16="http://schemas.microsoft.com/office/drawing/2014/chart" uri="{C3380CC4-5D6E-409C-BE32-E72D297353CC}">
              <c16:uniqueId val="{00000001-C9F9-494D-A6A3-0B4EC09F08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玉村町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36648</v>
      </c>
      <c r="AM8" s="66"/>
      <c r="AN8" s="66"/>
      <c r="AO8" s="66"/>
      <c r="AP8" s="66"/>
      <c r="AQ8" s="66"/>
      <c r="AR8" s="66"/>
      <c r="AS8" s="66"/>
      <c r="AT8" s="65">
        <f>データ!T6</f>
        <v>25.78</v>
      </c>
      <c r="AU8" s="65"/>
      <c r="AV8" s="65"/>
      <c r="AW8" s="65"/>
      <c r="AX8" s="65"/>
      <c r="AY8" s="65"/>
      <c r="AZ8" s="65"/>
      <c r="BA8" s="65"/>
      <c r="BB8" s="65">
        <f>データ!U6</f>
        <v>1421.57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34.9</v>
      </c>
      <c r="Q10" s="65"/>
      <c r="R10" s="65"/>
      <c r="S10" s="65"/>
      <c r="T10" s="65"/>
      <c r="U10" s="65"/>
      <c r="V10" s="65"/>
      <c r="W10" s="65">
        <f>データ!Q6</f>
        <v>88.8</v>
      </c>
      <c r="X10" s="65"/>
      <c r="Y10" s="65"/>
      <c r="Z10" s="65"/>
      <c r="AA10" s="65"/>
      <c r="AB10" s="65"/>
      <c r="AC10" s="65"/>
      <c r="AD10" s="66">
        <f>データ!R6</f>
        <v>2050</v>
      </c>
      <c r="AE10" s="66"/>
      <c r="AF10" s="66"/>
      <c r="AG10" s="66"/>
      <c r="AH10" s="66"/>
      <c r="AI10" s="66"/>
      <c r="AJ10" s="66"/>
      <c r="AK10" s="2"/>
      <c r="AL10" s="66">
        <f>データ!V6</f>
        <v>12716</v>
      </c>
      <c r="AM10" s="66"/>
      <c r="AN10" s="66"/>
      <c r="AO10" s="66"/>
      <c r="AP10" s="66"/>
      <c r="AQ10" s="66"/>
      <c r="AR10" s="66"/>
      <c r="AS10" s="66"/>
      <c r="AT10" s="65">
        <f>データ!W6</f>
        <v>2.93</v>
      </c>
      <c r="AU10" s="65"/>
      <c r="AV10" s="65"/>
      <c r="AW10" s="65"/>
      <c r="AX10" s="65"/>
      <c r="AY10" s="65"/>
      <c r="AZ10" s="65"/>
      <c r="BA10" s="65"/>
      <c r="BB10" s="65">
        <f>データ!X6</f>
        <v>4339.93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125</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HfE1S+h1gGhjWsKQb97QZrbJh1yqZ2XVksUgkVaDYKKzPFp4GiAQr4i47BmXzIa+w3061sV493FLJpllcMU65g==" saltValue="pv9iOkDX0paAKbAjdWggK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104647</v>
      </c>
      <c r="D6" s="32">
        <f t="shared" si="3"/>
        <v>47</v>
      </c>
      <c r="E6" s="32">
        <f t="shared" si="3"/>
        <v>17</v>
      </c>
      <c r="F6" s="32">
        <f t="shared" si="3"/>
        <v>1</v>
      </c>
      <c r="G6" s="32">
        <f t="shared" si="3"/>
        <v>0</v>
      </c>
      <c r="H6" s="32" t="str">
        <f t="shared" si="3"/>
        <v>群馬県　玉村町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34.9</v>
      </c>
      <c r="Q6" s="33">
        <f t="shared" si="3"/>
        <v>88.8</v>
      </c>
      <c r="R6" s="33">
        <f t="shared" si="3"/>
        <v>2050</v>
      </c>
      <c r="S6" s="33">
        <f t="shared" si="3"/>
        <v>36648</v>
      </c>
      <c r="T6" s="33">
        <f t="shared" si="3"/>
        <v>25.78</v>
      </c>
      <c r="U6" s="33">
        <f t="shared" si="3"/>
        <v>1421.57</v>
      </c>
      <c r="V6" s="33">
        <f t="shared" si="3"/>
        <v>12716</v>
      </c>
      <c r="W6" s="33">
        <f t="shared" si="3"/>
        <v>2.93</v>
      </c>
      <c r="X6" s="33">
        <f t="shared" si="3"/>
        <v>4339.93</v>
      </c>
      <c r="Y6" s="34">
        <f>IF(Y7="",NA(),Y7)</f>
        <v>59.66</v>
      </c>
      <c r="Z6" s="34">
        <f t="shared" ref="Z6:AH6" si="4">IF(Z7="",NA(),Z7)</f>
        <v>59.45</v>
      </c>
      <c r="AA6" s="34">
        <f t="shared" si="4"/>
        <v>60.16</v>
      </c>
      <c r="AB6" s="34">
        <f t="shared" si="4"/>
        <v>60.28</v>
      </c>
      <c r="AC6" s="34">
        <f t="shared" si="4"/>
        <v>57.79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2280.62</v>
      </c>
      <c r="BG6" s="34">
        <f t="shared" ref="BG6:BO6" si="7">IF(BG7="",NA(),BG7)</f>
        <v>2146.27</v>
      </c>
      <c r="BH6" s="34">
        <f t="shared" si="7"/>
        <v>1656.85</v>
      </c>
      <c r="BI6" s="34">
        <f t="shared" si="7"/>
        <v>1645.27</v>
      </c>
      <c r="BJ6" s="34">
        <f t="shared" si="7"/>
        <v>1601.72</v>
      </c>
      <c r="BK6" s="34">
        <f t="shared" si="7"/>
        <v>1209.95</v>
      </c>
      <c r="BL6" s="34">
        <f t="shared" si="7"/>
        <v>1136.5</v>
      </c>
      <c r="BM6" s="34">
        <f t="shared" si="7"/>
        <v>1118.56</v>
      </c>
      <c r="BN6" s="34">
        <f t="shared" si="7"/>
        <v>1111.31</v>
      </c>
      <c r="BO6" s="34">
        <f t="shared" si="7"/>
        <v>799.11</v>
      </c>
      <c r="BP6" s="33" t="str">
        <f>IF(BP7="","",IF(BP7="-","【-】","【"&amp;SUBSTITUTE(TEXT(BP7,"#,##0.00"),"-","△")&amp;"】"))</f>
        <v>【707.33】</v>
      </c>
      <c r="BQ6" s="34">
        <f>IF(BQ7="",NA(),BQ7)</f>
        <v>76.760000000000005</v>
      </c>
      <c r="BR6" s="34">
        <f t="shared" ref="BR6:BZ6" si="8">IF(BR7="",NA(),BR7)</f>
        <v>78.260000000000005</v>
      </c>
      <c r="BS6" s="34">
        <f t="shared" si="8"/>
        <v>78.3</v>
      </c>
      <c r="BT6" s="34">
        <f t="shared" si="8"/>
        <v>77.569999999999993</v>
      </c>
      <c r="BU6" s="34">
        <f t="shared" si="8"/>
        <v>74.89</v>
      </c>
      <c r="BV6" s="34">
        <f t="shared" si="8"/>
        <v>69.48</v>
      </c>
      <c r="BW6" s="34">
        <f t="shared" si="8"/>
        <v>71.650000000000006</v>
      </c>
      <c r="BX6" s="34">
        <f t="shared" si="8"/>
        <v>72.33</v>
      </c>
      <c r="BY6" s="34">
        <f t="shared" si="8"/>
        <v>75.540000000000006</v>
      </c>
      <c r="BZ6" s="34">
        <f t="shared" si="8"/>
        <v>87.69</v>
      </c>
      <c r="CA6" s="33" t="str">
        <f>IF(CA7="","",IF(CA7="-","【-】","【"&amp;SUBSTITUTE(TEXT(CA7,"#,##0.00"),"-","△")&amp;"】"))</f>
        <v>【101.26】</v>
      </c>
      <c r="CB6" s="34">
        <f>IF(CB7="",NA(),CB7)</f>
        <v>141.46</v>
      </c>
      <c r="CC6" s="34">
        <f t="shared" ref="CC6:CK6" si="9">IF(CC7="",NA(),CC7)</f>
        <v>142.34</v>
      </c>
      <c r="CD6" s="34">
        <f t="shared" si="9"/>
        <v>143.41</v>
      </c>
      <c r="CE6" s="34">
        <f t="shared" si="9"/>
        <v>144.74</v>
      </c>
      <c r="CF6" s="34">
        <f t="shared" si="9"/>
        <v>150</v>
      </c>
      <c r="CG6" s="34">
        <f t="shared" si="9"/>
        <v>220.67</v>
      </c>
      <c r="CH6" s="34">
        <f t="shared" si="9"/>
        <v>217.82</v>
      </c>
      <c r="CI6" s="34">
        <f t="shared" si="9"/>
        <v>215.28</v>
      </c>
      <c r="CJ6" s="34">
        <f t="shared" si="9"/>
        <v>207.96</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58.4</v>
      </c>
      <c r="CW6" s="33" t="str">
        <f>IF(CW7="","",IF(CW7="-","【-】","【"&amp;SUBSTITUTE(TEXT(CW7,"#,##0.00"),"-","△")&amp;"】"))</f>
        <v>【60.13】</v>
      </c>
      <c r="CX6" s="34">
        <f>IF(CX7="",NA(),CX7)</f>
        <v>89.34</v>
      </c>
      <c r="CY6" s="34">
        <f t="shared" ref="CY6:DG6" si="11">IF(CY7="",NA(),CY7)</f>
        <v>91.9</v>
      </c>
      <c r="CZ6" s="34">
        <f t="shared" si="11"/>
        <v>93.83</v>
      </c>
      <c r="DA6" s="34">
        <f t="shared" si="11"/>
        <v>96.25</v>
      </c>
      <c r="DB6" s="34">
        <f t="shared" si="11"/>
        <v>96.92</v>
      </c>
      <c r="DC6" s="34">
        <f t="shared" si="11"/>
        <v>84.41</v>
      </c>
      <c r="DD6" s="34">
        <f t="shared" si="11"/>
        <v>84.2</v>
      </c>
      <c r="DE6" s="34">
        <f t="shared" si="11"/>
        <v>83.8</v>
      </c>
      <c r="DF6" s="34">
        <f t="shared" si="11"/>
        <v>83.91</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0.23</v>
      </c>
      <c r="EO6" s="33" t="str">
        <f>IF(EO7="","",IF(EO7="-","【-】","【"&amp;SUBSTITUTE(TEXT(EO7,"#,##0.00"),"-","△")&amp;"】"))</f>
        <v>【0.23】</v>
      </c>
    </row>
    <row r="7" spans="1:145" s="35" customFormat="1" x14ac:dyDescent="0.15">
      <c r="A7" s="27"/>
      <c r="B7" s="36">
        <v>2017</v>
      </c>
      <c r="C7" s="36">
        <v>104647</v>
      </c>
      <c r="D7" s="36">
        <v>47</v>
      </c>
      <c r="E7" s="36">
        <v>17</v>
      </c>
      <c r="F7" s="36">
        <v>1</v>
      </c>
      <c r="G7" s="36">
        <v>0</v>
      </c>
      <c r="H7" s="36" t="s">
        <v>111</v>
      </c>
      <c r="I7" s="36" t="s">
        <v>112</v>
      </c>
      <c r="J7" s="36" t="s">
        <v>113</v>
      </c>
      <c r="K7" s="36" t="s">
        <v>114</v>
      </c>
      <c r="L7" s="36" t="s">
        <v>115</v>
      </c>
      <c r="M7" s="36" t="s">
        <v>116</v>
      </c>
      <c r="N7" s="37" t="s">
        <v>117</v>
      </c>
      <c r="O7" s="37" t="s">
        <v>118</v>
      </c>
      <c r="P7" s="37">
        <v>34.9</v>
      </c>
      <c r="Q7" s="37">
        <v>88.8</v>
      </c>
      <c r="R7" s="37">
        <v>2050</v>
      </c>
      <c r="S7" s="37">
        <v>36648</v>
      </c>
      <c r="T7" s="37">
        <v>25.78</v>
      </c>
      <c r="U7" s="37">
        <v>1421.57</v>
      </c>
      <c r="V7" s="37">
        <v>12716</v>
      </c>
      <c r="W7" s="37">
        <v>2.93</v>
      </c>
      <c r="X7" s="37">
        <v>4339.93</v>
      </c>
      <c r="Y7" s="37">
        <v>59.66</v>
      </c>
      <c r="Z7" s="37">
        <v>59.45</v>
      </c>
      <c r="AA7" s="37">
        <v>60.16</v>
      </c>
      <c r="AB7" s="37">
        <v>60.28</v>
      </c>
      <c r="AC7" s="37">
        <v>57.79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2280.62</v>
      </c>
      <c r="BG7" s="37">
        <v>2146.27</v>
      </c>
      <c r="BH7" s="37">
        <v>1656.85</v>
      </c>
      <c r="BI7" s="37">
        <v>1645.27</v>
      </c>
      <c r="BJ7" s="37">
        <v>1601.72</v>
      </c>
      <c r="BK7" s="37">
        <v>1209.95</v>
      </c>
      <c r="BL7" s="37">
        <v>1136.5</v>
      </c>
      <c r="BM7" s="37">
        <v>1118.56</v>
      </c>
      <c r="BN7" s="37">
        <v>1111.31</v>
      </c>
      <c r="BO7" s="37">
        <v>799.11</v>
      </c>
      <c r="BP7" s="37">
        <v>707.33</v>
      </c>
      <c r="BQ7" s="37">
        <v>76.760000000000005</v>
      </c>
      <c r="BR7" s="37">
        <v>78.260000000000005</v>
      </c>
      <c r="BS7" s="37">
        <v>78.3</v>
      </c>
      <c r="BT7" s="37">
        <v>77.569999999999993</v>
      </c>
      <c r="BU7" s="37">
        <v>74.89</v>
      </c>
      <c r="BV7" s="37">
        <v>69.48</v>
      </c>
      <c r="BW7" s="37">
        <v>71.650000000000006</v>
      </c>
      <c r="BX7" s="37">
        <v>72.33</v>
      </c>
      <c r="BY7" s="37">
        <v>75.540000000000006</v>
      </c>
      <c r="BZ7" s="37">
        <v>87.69</v>
      </c>
      <c r="CA7" s="37">
        <v>101.26</v>
      </c>
      <c r="CB7" s="37">
        <v>141.46</v>
      </c>
      <c r="CC7" s="37">
        <v>142.34</v>
      </c>
      <c r="CD7" s="37">
        <v>143.41</v>
      </c>
      <c r="CE7" s="37">
        <v>144.74</v>
      </c>
      <c r="CF7" s="37">
        <v>150</v>
      </c>
      <c r="CG7" s="37">
        <v>220.67</v>
      </c>
      <c r="CH7" s="37">
        <v>217.82</v>
      </c>
      <c r="CI7" s="37">
        <v>215.28</v>
      </c>
      <c r="CJ7" s="37">
        <v>207.96</v>
      </c>
      <c r="CK7" s="37">
        <v>180.07</v>
      </c>
      <c r="CL7" s="37">
        <v>136.38999999999999</v>
      </c>
      <c r="CM7" s="37" t="s">
        <v>117</v>
      </c>
      <c r="CN7" s="37" t="s">
        <v>117</v>
      </c>
      <c r="CO7" s="37" t="s">
        <v>117</v>
      </c>
      <c r="CP7" s="37" t="s">
        <v>117</v>
      </c>
      <c r="CQ7" s="37" t="s">
        <v>117</v>
      </c>
      <c r="CR7" s="37">
        <v>55.81</v>
      </c>
      <c r="CS7" s="37">
        <v>54.44</v>
      </c>
      <c r="CT7" s="37">
        <v>54.67</v>
      </c>
      <c r="CU7" s="37">
        <v>53.51</v>
      </c>
      <c r="CV7" s="37">
        <v>58.4</v>
      </c>
      <c r="CW7" s="37">
        <v>60.13</v>
      </c>
      <c r="CX7" s="37">
        <v>89.34</v>
      </c>
      <c r="CY7" s="37">
        <v>91.9</v>
      </c>
      <c r="CZ7" s="37">
        <v>93.83</v>
      </c>
      <c r="DA7" s="37">
        <v>96.25</v>
      </c>
      <c r="DB7" s="37">
        <v>96.92</v>
      </c>
      <c r="DC7" s="37">
        <v>84.41</v>
      </c>
      <c r="DD7" s="37">
        <v>84.2</v>
      </c>
      <c r="DE7" s="37">
        <v>83.8</v>
      </c>
      <c r="DF7" s="37">
        <v>83.91</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2018-12-03T09:01:27Z</dcterms:created>
  <dcterms:modified xsi:type="dcterms:W3CDTF">2019-01-28T01:36:53Z</dcterms:modified>
  <cp:category/>
</cp:coreProperties>
</file>