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1lZvsA4RrVl+PpQE5sk20fHHvxYkCO17sDl5WGZzcqulhp0gWuTMahayeQbyYC1gJQSCp9CTrIO3OODfH/h95A==" workbookSaltValue="4iu9ukUpCHbjMagXtg+YYA==" workbookSpinCount="100000"/>
  <bookViews>
    <workbookView xWindow="0" yWindow="0" windowWidth="23040" windowHeight="9216"/>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<sst xmlns="http://schemas.openxmlformats.org/spreadsheetml/2006/main" xmlns:r="http://schemas.openxmlformats.org/officeDocument/2006/relationships" count="114" uniqueCount="114">
  <si>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</si>
  <si>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</si>
  <si>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</si>
  <si>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</si>
  <si>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</si>
  <si>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</si>
  <si>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</si>
  <si>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</si>
  <si>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</si>
  <si>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</si>
  <si>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</si>
  <si>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</si>
  <si>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</si>
  <si>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</si>
  <si>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</si>
  <si>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</si>
  <si>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</si>
  <si>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</si>
  <si>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</si>
  <si>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</si>
  <si>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</si>
  <si>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</si>
  <si>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</si>
  <si>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</si>
  <si>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</si>
  <si>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</si>
  <si>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</si>
  <si>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</si>
  <si>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</si>
  <si>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</si>
  <si>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</si>
  <si>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</si>
  <si>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</si>
  <si>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</si>
  <si>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</si>
  <si>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</si>
  <si>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</si>
  <si>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</si>
  <si>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</si>
  <si>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</si>
  <si>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</si>
  <si>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</si>
  <si>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</si>
  <si>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</si>
  <si>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</si>
  <si>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</si>
  <si>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</si>
  <si>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</si>
  <si>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</si>
  <si>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</si>
  <si>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</si>
  <si>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</si>
  <si>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</si>
  <si>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</si>
  <si>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</si>
  <si>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</si>
  <si>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</si>
  <si>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</si>
  <si>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</si>
  <si>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</si>
  <si>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</si>
  <si>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</si>
  <si>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</si>
  <si>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</si>
  <si>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</si>
  <si>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</si>
  <si>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</si>
  <si>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</si>
  <si>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</si>
  <si>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</si>
  <si>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</si>
  <si>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</si>
  <si>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</si>
  <si>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</si>
  <si>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</si>
  <si>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</si>
  <si>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</si>
  <si>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</si>
  <si>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</si>
  <si>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</si>
  <si>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</si>
  <si>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</si>
  <si>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</si>
  <si>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</si>
  <si>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</si>
  <si>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</si>
  <si>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</si>
  <si>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</si>
  <si>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</si>
  <si>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</si>
  <si>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</si>
  <si>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</si>
  <si>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</si>
  <si>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</si>
  <si>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</si>
  <si>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群馬県　玉村町</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</si>
  <si>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</si>
  <si>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</si>
  <si>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</si>
  <si>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</si>
  <si>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</si>
  <si>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</si>
  <si>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</si>
  <si>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</si>
  <si>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</si>
  <si>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</si>
  <si>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</si>
  <si>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</si>
  <si>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</si>
  <si>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</si>
  <si>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</si>
  <si>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は町単独の終末処理場、ポンプ場を保有しておらず、自主管理する下水道施設としては道路内に埋設している下水道管渠が主なものとなっています。供用開始から３５年以上経過しているものの、耐用年数を経過しているものは少なく、施設の老朽化は、それほど進行していない状況です。</t>
  </si>
  <si>
    <t>　「流動比率」や「企業債残高対事業規模比率」など類似団体との比較で大きく劣る指標もあり、経営の改善が必要な状況にあるといえます。また、「経費回収率」が７割に満たず、類似団体平均、全国平均ともに下回っているのは、使用料設定が低いことが要因と考えられます。将来にわたり経営の健全性を確保するためにも、早急に使用料の適正化に取り組む必要があります。なお、経営戦略については、令和６年度に改定しており、経営戦略に基づく事業運営により、使用料の見直しを含め経営基盤の強化を図ります。
　また、公共下水道区域（主に市街化区域内）の下水道整備は概ね完了しているため、今後は既存施設の適切な維持管理、老朽施設の更新が重要な課題となります。現在は施設の修繕に要する費用は少ない状況にあるものの、今後、施設の老朽化が段階的に進むため、ストックマネジメント計画に基づき、老朽化対策を計画的に進めます。</t>
    <rPh sb="213" eb="216">
      <t>シヨウリョウ</t>
    </rPh>
    <rPh sb="217" eb="219">
      <t>ミナオ</t>
    </rPh>
    <rPh sb="221" eb="222">
      <t>フク</t>
    </rPh>
    <phoneticPr fontId="1"/>
  </si>
  <si>
    <t>　本町の下水道事業は、町内に流域下水道の終末処理場があることから、町内全域が下水道計画区域という特徴があります。このことから投資規模が大きくなる傾向にあり、使用料収入等に対する企業債残高の割合を示す「企業債残高対事業規模比率」は、減少傾向にあるものの、高い数値で推移しており、債務残高が高いこと、適正な使用料収入の確保が必要であることを示しています。短期的な債務に対する支払い能力を示す「流動比率」は、負債に占める企業債償還額の割合が高い等の理由から、他団体と比較し低い水準となっております。「経常収支比率」からは、単年度収支が黒字であることが分かり、他団体との比較からも数字の上では大きな問題はないと思われます。しかし、一般会計からの繰入金に大きく依存している現状を踏まえると、繰入金を縮小していくことが大きな課題となっています。単位当たりの汚水処理費を示す「汚水処理原価」は、類似団体と比較すると低い数値で推移しており、比較的良好な状況にあるものの、全国平均には劣るため維持管理費の削減を図るとともに、不明水量を減らし、有収率を向上させる取り組みが課題です。使用料で回収すべき経費をどの程度使用料収入で賄えているかを示す「経費回収率」は、平均値を下回る値で推移しており、70％に満たない状況が続いていることから、早急に使用料の適正化に取り組む必要があります。整備済み区域内の人がどの程度接続しているかを示す「水洗化率」については、比較的良好な状況です。
　水需要の減少、節水意識から世帯当たりの使用量は減少傾向にあり、使用料収入は依然厳しい状況にあります。経営の健全化、効率化に向け更なる取組が必要です。</t>
    <rPh sb="115" eb="117">
      <t>ゲンショウ</t>
    </rPh>
    <rPh sb="117" eb="119">
      <t>ケイコウ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</si>
</sst>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0.15</c:v>
                </c:pt>
                <c:pt idx="1">
                  <c:v>0.15</c:v>
                </c:pt>
                <c:pt idx="2">
                  <c:v>0.12</c:v>
                </c:pt>
                <c:pt idx="3">
                  <c:v>9.e-002</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56.72</c:v>
                </c:pt>
                <c:pt idx="1">
                  <c:v>56.43</c:v>
                </c:pt>
                <c:pt idx="2">
                  <c:v>55.82</c:v>
                </c:pt>
                <c:pt idx="3">
                  <c:v>56.51</c:v>
                </c:pt>
                <c:pt idx="4">
                  <c:v>56.85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92.27</c:v>
                </c:pt>
                <c:pt idx="1">
                  <c:v>93.54</c:v>
                </c:pt>
                <c:pt idx="2">
                  <c:v>95.32</c:v>
                </c:pt>
                <c:pt idx="3">
                  <c:v>96.2</c:v>
                </c:pt>
                <c:pt idx="4">
                  <c:v>97.17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90.72</c:v>
                </c:pt>
                <c:pt idx="1">
                  <c:v>91.07</c:v>
                </c:pt>
                <c:pt idx="2">
                  <c:v>90.67</c:v>
                </c:pt>
                <c:pt idx="3">
                  <c:v>90.62</c:v>
                </c:pt>
                <c:pt idx="4">
                  <c:v>90.79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107.12</c:v>
                </c:pt>
                <c:pt idx="1">
                  <c:v>105.01</c:v>
                </c:pt>
                <c:pt idx="2">
                  <c:v>105.41</c:v>
                </c:pt>
                <c:pt idx="3">
                  <c:v>106.42</c:v>
                </c:pt>
                <c:pt idx="4">
                  <c:v>104.8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106.5</c:v>
                </c:pt>
                <c:pt idx="1">
                  <c:v>106.22</c:v>
                </c:pt>
                <c:pt idx="2">
                  <c:v>107.01</c:v>
                </c:pt>
                <c:pt idx="3">
                  <c:v>106.53</c:v>
                </c:pt>
                <c:pt idx="4">
                  <c:v>105.5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3.01</c:v>
                </c:pt>
                <c:pt idx="1">
                  <c:v>5.99</c:v>
                </c:pt>
                <c:pt idx="2">
                  <c:v>8.94</c:v>
                </c:pt>
                <c:pt idx="3">
                  <c:v>11.85</c:v>
                </c:pt>
                <c:pt idx="4">
                  <c:v>14.8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20.78</c:v>
                </c:pt>
                <c:pt idx="1">
                  <c:v>23.54</c:v>
                </c:pt>
                <c:pt idx="2">
                  <c:v>25.86</c:v>
                </c:pt>
                <c:pt idx="3">
                  <c:v>26.9</c:v>
                </c:pt>
                <c:pt idx="4">
                  <c:v>28.47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1.34</c:v>
                </c:pt>
                <c:pt idx="1">
                  <c:v>1.5</c:v>
                </c:pt>
                <c:pt idx="2">
                  <c:v>1.4</c:v>
                </c:pt>
                <c:pt idx="3">
                  <c:v>2.08</c:v>
                </c:pt>
                <c:pt idx="4">
                  <c:v>1.87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18.36</c:v>
                </c:pt>
                <c:pt idx="1">
                  <c:v>18.010000000000002</c:v>
                </c:pt>
                <c:pt idx="2">
                  <c:v>23.86</c:v>
                </c:pt>
                <c:pt idx="3">
                  <c:v>18.41</c:v>
                </c:pt>
                <c:pt idx="4">
                  <c:v>16.91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18.71</c:v>
                </c:pt>
                <c:pt idx="1">
                  <c:v>20.48</c:v>
                </c:pt>
                <c:pt idx="2">
                  <c:v>19.95</c:v>
                </c:pt>
                <c:pt idx="3">
                  <c:v>24.23</c:v>
                </c:pt>
                <c:pt idx="4">
                  <c:v>14.47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55.6</c:v>
                </c:pt>
                <c:pt idx="1">
                  <c:v>59.4</c:v>
                </c:pt>
                <c:pt idx="2">
                  <c:v>68.27</c:v>
                </c:pt>
                <c:pt idx="3">
                  <c:v>74.790000000000006</c:v>
                </c:pt>
                <c:pt idx="4">
                  <c:v>73.930000000000007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1566.53</c:v>
                </c:pt>
                <c:pt idx="1">
                  <c:v>1548.65</c:v>
                </c:pt>
                <c:pt idx="2">
                  <c:v>1501.58</c:v>
                </c:pt>
                <c:pt idx="3">
                  <c:v>1429.64</c:v>
                </c:pt>
                <c:pt idx="4">
                  <c:v>1120.54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789.08</c:v>
                </c:pt>
                <c:pt idx="1">
                  <c:v>747.84</c:v>
                </c:pt>
                <c:pt idx="2">
                  <c:v>804.98</c:v>
                </c:pt>
                <c:pt idx="3">
                  <c:v>767.56</c:v>
                </c:pt>
                <c:pt idx="4">
                  <c:v>795.22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68.790000000000006</c:v>
                </c:pt>
                <c:pt idx="1">
                  <c:v>68.58</c:v>
                </c:pt>
                <c:pt idx="2">
                  <c:v>67.73</c:v>
                </c:pt>
                <c:pt idx="3">
                  <c:v>68.540000000000006</c:v>
                </c:pt>
                <c:pt idx="4">
                  <c:v>68.31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88.25</c:v>
                </c:pt>
                <c:pt idx="1">
                  <c:v>90.17</c:v>
                </c:pt>
                <c:pt idx="2">
                  <c:v>88.71</c:v>
                </c:pt>
                <c:pt idx="3">
                  <c:v>90.23</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152.68</c:v>
                </c:pt>
                <c:pt idx="3">
                  <c:v>151.29</c:v>
                </c:pt>
                <c:pt idx="4">
                  <c:v>151.77000000000001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176.37</c:v>
                </c:pt>
                <c:pt idx="1">
                  <c:v>173.17</c:v>
                </c:pt>
                <c:pt idx="2">
                  <c:v>174.8</c:v>
                </c:pt>
                <c:pt idx="3">
                  <c:v>170.2</c:v>
                </c:pt>
                <c:pt idx="4">
                  <c:v>170.83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E1" zoomScale="90" zoomScaleNormal="90"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群馬県　玉村町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35620</v>
      </c>
      <c r="AM8" s="21"/>
      <c r="AN8" s="21"/>
      <c r="AO8" s="21"/>
      <c r="AP8" s="21"/>
      <c r="AQ8" s="21"/>
      <c r="AR8" s="21"/>
      <c r="AS8" s="21"/>
      <c r="AT8" s="7">
        <f>データ!T6</f>
        <v>25.78</v>
      </c>
      <c r="AU8" s="7"/>
      <c r="AV8" s="7"/>
      <c r="AW8" s="7"/>
      <c r="AX8" s="7"/>
      <c r="AY8" s="7"/>
      <c r="AZ8" s="7"/>
      <c r="BA8" s="7"/>
      <c r="BB8" s="7">
        <f>データ!U6</f>
        <v>1381.69</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49.31</v>
      </c>
      <c r="J10" s="7"/>
      <c r="K10" s="7"/>
      <c r="L10" s="7"/>
      <c r="M10" s="7"/>
      <c r="N10" s="7"/>
      <c r="O10" s="7"/>
      <c r="P10" s="7">
        <f>データ!P6</f>
        <v>36.92</v>
      </c>
      <c r="Q10" s="7"/>
      <c r="R10" s="7"/>
      <c r="S10" s="7"/>
      <c r="T10" s="7"/>
      <c r="U10" s="7"/>
      <c r="V10" s="7"/>
      <c r="W10" s="7">
        <f>データ!Q6</f>
        <v>85.1</v>
      </c>
      <c r="X10" s="7"/>
      <c r="Y10" s="7"/>
      <c r="Z10" s="7"/>
      <c r="AA10" s="7"/>
      <c r="AB10" s="7"/>
      <c r="AC10" s="7"/>
      <c r="AD10" s="21">
        <f>データ!R6</f>
        <v>2090</v>
      </c>
      <c r="AE10" s="21"/>
      <c r="AF10" s="21"/>
      <c r="AG10" s="21"/>
      <c r="AH10" s="21"/>
      <c r="AI10" s="21"/>
      <c r="AJ10" s="21"/>
      <c r="AK10" s="2"/>
      <c r="AL10" s="21">
        <f>データ!V6</f>
        <v>13072</v>
      </c>
      <c r="AM10" s="21"/>
      <c r="AN10" s="21"/>
      <c r="AO10" s="21"/>
      <c r="AP10" s="21"/>
      <c r="AQ10" s="21"/>
      <c r="AR10" s="21"/>
      <c r="AS10" s="21"/>
      <c r="AT10" s="7">
        <f>データ!W6</f>
        <v>3.02</v>
      </c>
      <c r="AU10" s="7"/>
      <c r="AV10" s="7"/>
      <c r="AW10" s="7"/>
      <c r="AX10" s="7"/>
      <c r="AY10" s="7"/>
      <c r="AZ10" s="7"/>
      <c r="BA10" s="7"/>
      <c r="BB10" s="7">
        <f>データ!X6</f>
        <v>4328.4799999999996</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111</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KZNgdlYdX4i/TffrSc4kR236ANpiOguglmbcDWEaawduSXDns9h+ui/1TTPN5CAbZrrAJK3IGSMywoYQTQPow==" saltValue="ThARaGa21N34eYDqUW4Rl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7</v>
      </c>
      <c r="N5" s="72" t="s">
        <v>73</v>
      </c>
      <c r="O5" s="72" t="s">
        <v>74</v>
      </c>
      <c r="P5" s="72" t="s">
        <v>75</v>
      </c>
      <c r="Q5" s="72" t="s">
        <v>76</v>
      </c>
      <c r="R5" s="72" t="s">
        <v>77</v>
      </c>
      <c r="S5" s="72" t="s">
        <v>78</v>
      </c>
      <c r="T5" s="72" t="s">
        <v>79</v>
      </c>
      <c r="U5" s="72" t="s">
        <v>1</v>
      </c>
      <c r="V5" s="72" t="s">
        <v>80</v>
      </c>
      <c r="W5" s="72" t="s">
        <v>81</v>
      </c>
      <c r="X5" s="72" t="s">
        <v>82</v>
      </c>
      <c r="Y5" s="72" t="s">
        <v>83</v>
      </c>
      <c r="Z5" s="72" t="s">
        <v>84</v>
      </c>
      <c r="AA5" s="72" t="s">
        <v>85</v>
      </c>
      <c r="AB5" s="72" t="s">
        <v>86</v>
      </c>
      <c r="AC5" s="72" t="s">
        <v>87</v>
      </c>
      <c r="AD5" s="72" t="s">
        <v>88</v>
      </c>
      <c r="AE5" s="72" t="s">
        <v>90</v>
      </c>
      <c r="AF5" s="72" t="s">
        <v>91</v>
      </c>
      <c r="AG5" s="72" t="s">
        <v>92</v>
      </c>
      <c r="AH5" s="72" t="s">
        <v>93</v>
      </c>
      <c r="AI5" s="72" t="s">
        <v>45</v>
      </c>
      <c r="AJ5" s="72" t="s">
        <v>83</v>
      </c>
      <c r="AK5" s="72" t="s">
        <v>84</v>
      </c>
      <c r="AL5" s="72" t="s">
        <v>85</v>
      </c>
      <c r="AM5" s="72" t="s">
        <v>86</v>
      </c>
      <c r="AN5" s="72" t="s">
        <v>87</v>
      </c>
      <c r="AO5" s="72" t="s">
        <v>88</v>
      </c>
      <c r="AP5" s="72" t="s">
        <v>90</v>
      </c>
      <c r="AQ5" s="72" t="s">
        <v>91</v>
      </c>
      <c r="AR5" s="72" t="s">
        <v>92</v>
      </c>
      <c r="AS5" s="72" t="s">
        <v>93</v>
      </c>
      <c r="AT5" s="72" t="s">
        <v>89</v>
      </c>
      <c r="AU5" s="72" t="s">
        <v>83</v>
      </c>
      <c r="AV5" s="72" t="s">
        <v>84</v>
      </c>
      <c r="AW5" s="72" t="s">
        <v>85</v>
      </c>
      <c r="AX5" s="72" t="s">
        <v>86</v>
      </c>
      <c r="AY5" s="72" t="s">
        <v>87</v>
      </c>
      <c r="AZ5" s="72" t="s">
        <v>88</v>
      </c>
      <c r="BA5" s="72" t="s">
        <v>90</v>
      </c>
      <c r="BB5" s="72" t="s">
        <v>91</v>
      </c>
      <c r="BC5" s="72" t="s">
        <v>92</v>
      </c>
      <c r="BD5" s="72" t="s">
        <v>93</v>
      </c>
      <c r="BE5" s="72" t="s">
        <v>89</v>
      </c>
      <c r="BF5" s="72" t="s">
        <v>83</v>
      </c>
      <c r="BG5" s="72" t="s">
        <v>84</v>
      </c>
      <c r="BH5" s="72" t="s">
        <v>85</v>
      </c>
      <c r="BI5" s="72" t="s">
        <v>86</v>
      </c>
      <c r="BJ5" s="72" t="s">
        <v>87</v>
      </c>
      <c r="BK5" s="72" t="s">
        <v>88</v>
      </c>
      <c r="BL5" s="72" t="s">
        <v>90</v>
      </c>
      <c r="BM5" s="72" t="s">
        <v>91</v>
      </c>
      <c r="BN5" s="72" t="s">
        <v>92</v>
      </c>
      <c r="BO5" s="72" t="s">
        <v>93</v>
      </c>
      <c r="BP5" s="72" t="s">
        <v>89</v>
      </c>
      <c r="BQ5" s="72" t="s">
        <v>83</v>
      </c>
      <c r="BR5" s="72" t="s">
        <v>84</v>
      </c>
      <c r="BS5" s="72" t="s">
        <v>85</v>
      </c>
      <c r="BT5" s="72" t="s">
        <v>86</v>
      </c>
      <c r="BU5" s="72" t="s">
        <v>87</v>
      </c>
      <c r="BV5" s="72" t="s">
        <v>88</v>
      </c>
      <c r="BW5" s="72" t="s">
        <v>90</v>
      </c>
      <c r="BX5" s="72" t="s">
        <v>91</v>
      </c>
      <c r="BY5" s="72" t="s">
        <v>92</v>
      </c>
      <c r="BZ5" s="72" t="s">
        <v>93</v>
      </c>
      <c r="CA5" s="72" t="s">
        <v>89</v>
      </c>
      <c r="CB5" s="72" t="s">
        <v>83</v>
      </c>
      <c r="CC5" s="72" t="s">
        <v>84</v>
      </c>
      <c r="CD5" s="72" t="s">
        <v>85</v>
      </c>
      <c r="CE5" s="72" t="s">
        <v>86</v>
      </c>
      <c r="CF5" s="72" t="s">
        <v>87</v>
      </c>
      <c r="CG5" s="72" t="s">
        <v>88</v>
      </c>
      <c r="CH5" s="72" t="s">
        <v>90</v>
      </c>
      <c r="CI5" s="72" t="s">
        <v>91</v>
      </c>
      <c r="CJ5" s="72" t="s">
        <v>92</v>
      </c>
      <c r="CK5" s="72" t="s">
        <v>93</v>
      </c>
      <c r="CL5" s="72" t="s">
        <v>89</v>
      </c>
      <c r="CM5" s="72" t="s">
        <v>83</v>
      </c>
      <c r="CN5" s="72" t="s">
        <v>84</v>
      </c>
      <c r="CO5" s="72" t="s">
        <v>85</v>
      </c>
      <c r="CP5" s="72" t="s">
        <v>86</v>
      </c>
      <c r="CQ5" s="72" t="s">
        <v>87</v>
      </c>
      <c r="CR5" s="72" t="s">
        <v>88</v>
      </c>
      <c r="CS5" s="72" t="s">
        <v>90</v>
      </c>
      <c r="CT5" s="72" t="s">
        <v>91</v>
      </c>
      <c r="CU5" s="72" t="s">
        <v>92</v>
      </c>
      <c r="CV5" s="72" t="s">
        <v>93</v>
      </c>
      <c r="CW5" s="72" t="s">
        <v>89</v>
      </c>
      <c r="CX5" s="72" t="s">
        <v>83</v>
      </c>
      <c r="CY5" s="72" t="s">
        <v>84</v>
      </c>
      <c r="CZ5" s="72" t="s">
        <v>85</v>
      </c>
      <c r="DA5" s="72" t="s">
        <v>86</v>
      </c>
      <c r="DB5" s="72" t="s">
        <v>87</v>
      </c>
      <c r="DC5" s="72" t="s">
        <v>88</v>
      </c>
      <c r="DD5" s="72" t="s">
        <v>90</v>
      </c>
      <c r="DE5" s="72" t="s">
        <v>91</v>
      </c>
      <c r="DF5" s="72" t="s">
        <v>92</v>
      </c>
      <c r="DG5" s="72" t="s">
        <v>93</v>
      </c>
      <c r="DH5" s="72" t="s">
        <v>89</v>
      </c>
      <c r="DI5" s="72" t="s">
        <v>83</v>
      </c>
      <c r="DJ5" s="72" t="s">
        <v>84</v>
      </c>
      <c r="DK5" s="72" t="s">
        <v>85</v>
      </c>
      <c r="DL5" s="72" t="s">
        <v>86</v>
      </c>
      <c r="DM5" s="72" t="s">
        <v>87</v>
      </c>
      <c r="DN5" s="72" t="s">
        <v>88</v>
      </c>
      <c r="DO5" s="72" t="s">
        <v>90</v>
      </c>
      <c r="DP5" s="72" t="s">
        <v>91</v>
      </c>
      <c r="DQ5" s="72" t="s">
        <v>92</v>
      </c>
      <c r="DR5" s="72" t="s">
        <v>93</v>
      </c>
      <c r="DS5" s="72" t="s">
        <v>89</v>
      </c>
      <c r="DT5" s="72" t="s">
        <v>83</v>
      </c>
      <c r="DU5" s="72" t="s">
        <v>84</v>
      </c>
      <c r="DV5" s="72" t="s">
        <v>85</v>
      </c>
      <c r="DW5" s="72" t="s">
        <v>86</v>
      </c>
      <c r="DX5" s="72" t="s">
        <v>87</v>
      </c>
      <c r="DY5" s="72" t="s">
        <v>88</v>
      </c>
      <c r="DZ5" s="72" t="s">
        <v>90</v>
      </c>
      <c r="EA5" s="72" t="s">
        <v>91</v>
      </c>
      <c r="EB5" s="72" t="s">
        <v>92</v>
      </c>
      <c r="EC5" s="72" t="s">
        <v>93</v>
      </c>
      <c r="ED5" s="72" t="s">
        <v>89</v>
      </c>
      <c r="EE5" s="72" t="s">
        <v>83</v>
      </c>
      <c r="EF5" s="72" t="s">
        <v>84</v>
      </c>
      <c r="EG5" s="72" t="s">
        <v>85</v>
      </c>
      <c r="EH5" s="72" t="s">
        <v>86</v>
      </c>
      <c r="EI5" s="72" t="s">
        <v>87</v>
      </c>
      <c r="EJ5" s="72" t="s">
        <v>88</v>
      </c>
      <c r="EK5" s="72" t="s">
        <v>90</v>
      </c>
      <c r="EL5" s="72" t="s">
        <v>91</v>
      </c>
      <c r="EM5" s="72" t="s">
        <v>92</v>
      </c>
      <c r="EN5" s="72" t="s">
        <v>93</v>
      </c>
      <c r="EO5" s="72" t="s">
        <v>89</v>
      </c>
    </row>
    <row r="6" spans="1:148" s="61" customFormat="1">
      <c r="A6" s="62" t="s">
        <v>94</v>
      </c>
      <c r="B6" s="67">
        <f t="shared" ref="B6:X6" si="1">B7</f>
        <v>2024</v>
      </c>
      <c r="C6" s="67">
        <f t="shared" si="1"/>
        <v>104647</v>
      </c>
      <c r="D6" s="67">
        <f t="shared" si="1"/>
        <v>46</v>
      </c>
      <c r="E6" s="67">
        <f t="shared" si="1"/>
        <v>17</v>
      </c>
      <c r="F6" s="67">
        <f t="shared" si="1"/>
        <v>1</v>
      </c>
      <c r="G6" s="67">
        <f t="shared" si="1"/>
        <v>0</v>
      </c>
      <c r="H6" s="67" t="str">
        <f t="shared" si="1"/>
        <v>群馬県　玉村町</v>
      </c>
      <c r="I6" s="67" t="str">
        <f t="shared" si="1"/>
        <v>法適用</v>
      </c>
      <c r="J6" s="67" t="str">
        <f t="shared" si="1"/>
        <v>下水道事業</v>
      </c>
      <c r="K6" s="67" t="str">
        <f t="shared" si="1"/>
        <v>公共下水道</v>
      </c>
      <c r="L6" s="67" t="str">
        <f t="shared" si="1"/>
        <v>Cc1</v>
      </c>
      <c r="M6" s="67" t="str">
        <f t="shared" si="1"/>
        <v>非設置</v>
      </c>
      <c r="N6" s="75" t="str">
        <f t="shared" si="1"/>
        <v>-</v>
      </c>
      <c r="O6" s="75">
        <f t="shared" si="1"/>
        <v>49.31</v>
      </c>
      <c r="P6" s="75">
        <f t="shared" si="1"/>
        <v>36.92</v>
      </c>
      <c r="Q6" s="75">
        <f t="shared" si="1"/>
        <v>85.1</v>
      </c>
      <c r="R6" s="75">
        <f t="shared" si="1"/>
        <v>2090</v>
      </c>
      <c r="S6" s="75">
        <f t="shared" si="1"/>
        <v>35620</v>
      </c>
      <c r="T6" s="75">
        <f t="shared" si="1"/>
        <v>25.78</v>
      </c>
      <c r="U6" s="75">
        <f t="shared" si="1"/>
        <v>1381.69</v>
      </c>
      <c r="V6" s="75">
        <f t="shared" si="1"/>
        <v>13072</v>
      </c>
      <c r="W6" s="75">
        <f t="shared" si="1"/>
        <v>3.02</v>
      </c>
      <c r="X6" s="75">
        <f t="shared" si="1"/>
        <v>4328.4799999999996</v>
      </c>
      <c r="Y6" s="83">
        <f t="shared" ref="Y6:AH6" si="2">IF(Y7="",NA(),Y7)</f>
        <v>107.12</v>
      </c>
      <c r="Z6" s="83">
        <f t="shared" si="2"/>
        <v>105.01</v>
      </c>
      <c r="AA6" s="83">
        <f t="shared" si="2"/>
        <v>105.41</v>
      </c>
      <c r="AB6" s="83">
        <f t="shared" si="2"/>
        <v>106.42</v>
      </c>
      <c r="AC6" s="83">
        <f t="shared" si="2"/>
        <v>104.8</v>
      </c>
      <c r="AD6" s="83">
        <f t="shared" si="2"/>
        <v>106.5</v>
      </c>
      <c r="AE6" s="83">
        <f t="shared" si="2"/>
        <v>106.22</v>
      </c>
      <c r="AF6" s="83">
        <f t="shared" si="2"/>
        <v>107.01</v>
      </c>
      <c r="AG6" s="83">
        <f t="shared" si="2"/>
        <v>106.53</v>
      </c>
      <c r="AH6" s="83">
        <f t="shared" si="2"/>
        <v>105.5</v>
      </c>
      <c r="AI6" s="75" t="str">
        <f>IF(AI7="","",IF(AI7="-","【-】","【"&amp;SUBSTITUTE(TEXT(AI7,"#,##0.00"),"-","△")&amp;"】"))</f>
        <v>【105.36】</v>
      </c>
      <c r="AJ6" s="75">
        <f t="shared" ref="AJ6:AS6" si="3">IF(AJ7="",NA(),AJ7)</f>
        <v>0</v>
      </c>
      <c r="AK6" s="75">
        <f t="shared" si="3"/>
        <v>0</v>
      </c>
      <c r="AL6" s="75">
        <f t="shared" si="3"/>
        <v>0</v>
      </c>
      <c r="AM6" s="75">
        <f t="shared" si="3"/>
        <v>0</v>
      </c>
      <c r="AN6" s="75">
        <f t="shared" si="3"/>
        <v>0</v>
      </c>
      <c r="AO6" s="83">
        <f t="shared" si="3"/>
        <v>18.36</v>
      </c>
      <c r="AP6" s="83">
        <f t="shared" si="3"/>
        <v>18.010000000000002</v>
      </c>
      <c r="AQ6" s="83">
        <f t="shared" si="3"/>
        <v>23.86</v>
      </c>
      <c r="AR6" s="83">
        <f t="shared" si="3"/>
        <v>18.41</v>
      </c>
      <c r="AS6" s="83">
        <f t="shared" si="3"/>
        <v>16.91</v>
      </c>
      <c r="AT6" s="75" t="str">
        <f>IF(AT7="","",IF(AT7="-","【-】","【"&amp;SUBSTITUTE(TEXT(AT7,"#,##0.00"),"-","△")&amp;"】"))</f>
        <v>【3.12】</v>
      </c>
      <c r="AU6" s="83">
        <f t="shared" ref="AU6:BD6" si="4">IF(AU7="",NA(),AU7)</f>
        <v>18.71</v>
      </c>
      <c r="AV6" s="83">
        <f t="shared" si="4"/>
        <v>20.48</v>
      </c>
      <c r="AW6" s="83">
        <f t="shared" si="4"/>
        <v>19.95</v>
      </c>
      <c r="AX6" s="83">
        <f t="shared" si="4"/>
        <v>24.23</v>
      </c>
      <c r="AY6" s="83">
        <f t="shared" si="4"/>
        <v>14.47</v>
      </c>
      <c r="AZ6" s="83">
        <f t="shared" si="4"/>
        <v>55.6</v>
      </c>
      <c r="BA6" s="83">
        <f t="shared" si="4"/>
        <v>59.4</v>
      </c>
      <c r="BB6" s="83">
        <f t="shared" si="4"/>
        <v>68.27</v>
      </c>
      <c r="BC6" s="83">
        <f t="shared" si="4"/>
        <v>74.790000000000006</v>
      </c>
      <c r="BD6" s="83">
        <f t="shared" si="4"/>
        <v>73.930000000000007</v>
      </c>
      <c r="BE6" s="75" t="str">
        <f>IF(BE7="","",IF(BE7="-","【-】","【"&amp;SUBSTITUTE(TEXT(BE7,"#,##0.00"),"-","△")&amp;"】"))</f>
        <v>【82.75】</v>
      </c>
      <c r="BF6" s="83">
        <f t="shared" ref="BF6:BO6" si="5">IF(BF7="",NA(),BF7)</f>
        <v>1566.53</v>
      </c>
      <c r="BG6" s="83">
        <f t="shared" si="5"/>
        <v>1548.65</v>
      </c>
      <c r="BH6" s="83">
        <f t="shared" si="5"/>
        <v>1501.58</v>
      </c>
      <c r="BI6" s="83">
        <f t="shared" si="5"/>
        <v>1429.64</v>
      </c>
      <c r="BJ6" s="83">
        <f t="shared" si="5"/>
        <v>1120.54</v>
      </c>
      <c r="BK6" s="83">
        <f t="shared" si="5"/>
        <v>789.08</v>
      </c>
      <c r="BL6" s="83">
        <f t="shared" si="5"/>
        <v>747.84</v>
      </c>
      <c r="BM6" s="83">
        <f t="shared" si="5"/>
        <v>804.98</v>
      </c>
      <c r="BN6" s="83">
        <f t="shared" si="5"/>
        <v>767.56</v>
      </c>
      <c r="BO6" s="83">
        <f t="shared" si="5"/>
        <v>795.22</v>
      </c>
      <c r="BP6" s="75" t="str">
        <f>IF(BP7="","",IF(BP7="-","【-】","【"&amp;SUBSTITUTE(TEXT(BP7,"#,##0.00"),"-","△")&amp;"】"))</f>
        <v>【602.56】</v>
      </c>
      <c r="BQ6" s="83">
        <f t="shared" ref="BQ6:BZ6" si="6">IF(BQ7="",NA(),BQ7)</f>
        <v>68.790000000000006</v>
      </c>
      <c r="BR6" s="83">
        <f t="shared" si="6"/>
        <v>68.58</v>
      </c>
      <c r="BS6" s="83">
        <f t="shared" si="6"/>
        <v>67.73</v>
      </c>
      <c r="BT6" s="83">
        <f t="shared" si="6"/>
        <v>68.540000000000006</v>
      </c>
      <c r="BU6" s="83">
        <f t="shared" si="6"/>
        <v>68.31</v>
      </c>
      <c r="BV6" s="83">
        <f t="shared" si="6"/>
        <v>88.25</v>
      </c>
      <c r="BW6" s="83">
        <f t="shared" si="6"/>
        <v>90.17</v>
      </c>
      <c r="BX6" s="83">
        <f t="shared" si="6"/>
        <v>88.71</v>
      </c>
      <c r="BY6" s="83">
        <f t="shared" si="6"/>
        <v>90.23</v>
      </c>
      <c r="BZ6" s="83">
        <f t="shared" si="6"/>
        <v>90.78</v>
      </c>
      <c r="CA6" s="75" t="str">
        <f>IF(CA7="","",IF(CA7="-","【-】","【"&amp;SUBSTITUTE(TEXT(CA7,"#,##0.00"),"-","△")&amp;"】"))</f>
        <v>【97.94】</v>
      </c>
      <c r="CB6" s="83">
        <f t="shared" ref="CB6:CK6" si="7">IF(CB7="",NA(),CB7)</f>
        <v>150</v>
      </c>
      <c r="CC6" s="83">
        <f t="shared" si="7"/>
        <v>150</v>
      </c>
      <c r="CD6" s="83">
        <f t="shared" si="7"/>
        <v>152.68</v>
      </c>
      <c r="CE6" s="83">
        <f t="shared" si="7"/>
        <v>151.29</v>
      </c>
      <c r="CF6" s="83">
        <f t="shared" si="7"/>
        <v>151.77000000000001</v>
      </c>
      <c r="CG6" s="83">
        <f t="shared" si="7"/>
        <v>176.37</v>
      </c>
      <c r="CH6" s="83">
        <f t="shared" si="7"/>
        <v>173.17</v>
      </c>
      <c r="CI6" s="83">
        <f t="shared" si="7"/>
        <v>174.8</v>
      </c>
      <c r="CJ6" s="83">
        <f t="shared" si="7"/>
        <v>170.2</v>
      </c>
      <c r="CK6" s="83">
        <f t="shared" si="7"/>
        <v>170.83</v>
      </c>
      <c r="CL6" s="75" t="str">
        <f>IF(CL7="","",IF(CL7="-","【-】","【"&amp;SUBSTITUTE(TEXT(CL7,"#,##0.00"),"-","△")&amp;"】"))</f>
        <v>【140.98】</v>
      </c>
      <c r="CM6" s="83" t="str">
        <f t="shared" ref="CM6:CV6" si="8">IF(CM7="",NA(),CM7)</f>
        <v>-</v>
      </c>
      <c r="CN6" s="83" t="str">
        <f t="shared" si="8"/>
        <v>-</v>
      </c>
      <c r="CO6" s="83" t="str">
        <f t="shared" si="8"/>
        <v>-</v>
      </c>
      <c r="CP6" s="83" t="str">
        <f t="shared" si="8"/>
        <v>-</v>
      </c>
      <c r="CQ6" s="83" t="str">
        <f t="shared" si="8"/>
        <v>-</v>
      </c>
      <c r="CR6" s="83">
        <f t="shared" si="8"/>
        <v>56.72</v>
      </c>
      <c r="CS6" s="83">
        <f t="shared" si="8"/>
        <v>56.43</v>
      </c>
      <c r="CT6" s="83">
        <f t="shared" si="8"/>
        <v>55.82</v>
      </c>
      <c r="CU6" s="83">
        <f t="shared" si="8"/>
        <v>56.51</v>
      </c>
      <c r="CV6" s="83">
        <f t="shared" si="8"/>
        <v>56.85</v>
      </c>
      <c r="CW6" s="75" t="str">
        <f>IF(CW7="","",IF(CW7="-","【-】","【"&amp;SUBSTITUTE(TEXT(CW7,"#,##0.00"),"-","△")&amp;"】"))</f>
        <v>【60.13】</v>
      </c>
      <c r="CX6" s="83">
        <f t="shared" ref="CX6:DG6" si="9">IF(CX7="",NA(),CX7)</f>
        <v>92.27</v>
      </c>
      <c r="CY6" s="83">
        <f t="shared" si="9"/>
        <v>93.54</v>
      </c>
      <c r="CZ6" s="83">
        <f t="shared" si="9"/>
        <v>95.32</v>
      </c>
      <c r="DA6" s="83">
        <f t="shared" si="9"/>
        <v>96.2</v>
      </c>
      <c r="DB6" s="83">
        <f t="shared" si="9"/>
        <v>97.17</v>
      </c>
      <c r="DC6" s="83">
        <f t="shared" si="9"/>
        <v>90.72</v>
      </c>
      <c r="DD6" s="83">
        <f t="shared" si="9"/>
        <v>91.07</v>
      </c>
      <c r="DE6" s="83">
        <f t="shared" si="9"/>
        <v>90.67</v>
      </c>
      <c r="DF6" s="83">
        <f t="shared" si="9"/>
        <v>90.62</v>
      </c>
      <c r="DG6" s="83">
        <f t="shared" si="9"/>
        <v>90.79</v>
      </c>
      <c r="DH6" s="75" t="str">
        <f>IF(DH7="","",IF(DH7="-","【-】","【"&amp;SUBSTITUTE(TEXT(DH7,"#,##0.00"),"-","△")&amp;"】"))</f>
        <v>【96.00】</v>
      </c>
      <c r="DI6" s="83">
        <f t="shared" ref="DI6:DR6" si="10">IF(DI7="",NA(),DI7)</f>
        <v>3.01</v>
      </c>
      <c r="DJ6" s="83">
        <f t="shared" si="10"/>
        <v>5.99</v>
      </c>
      <c r="DK6" s="83">
        <f t="shared" si="10"/>
        <v>8.94</v>
      </c>
      <c r="DL6" s="83">
        <f t="shared" si="10"/>
        <v>11.85</v>
      </c>
      <c r="DM6" s="83">
        <f t="shared" si="10"/>
        <v>14.8</v>
      </c>
      <c r="DN6" s="83">
        <f t="shared" si="10"/>
        <v>20.78</v>
      </c>
      <c r="DO6" s="83">
        <f t="shared" si="10"/>
        <v>23.54</v>
      </c>
      <c r="DP6" s="83">
        <f t="shared" si="10"/>
        <v>25.86</v>
      </c>
      <c r="DQ6" s="83">
        <f t="shared" si="10"/>
        <v>26.9</v>
      </c>
      <c r="DR6" s="83">
        <f t="shared" si="10"/>
        <v>28.47</v>
      </c>
      <c r="DS6" s="75" t="str">
        <f>IF(DS7="","",IF(DS7="-","【-】","【"&amp;SUBSTITUTE(TEXT(DS7,"#,##0.00"),"-","△")&amp;"】"))</f>
        <v>【42.20】</v>
      </c>
      <c r="DT6" s="75">
        <f t="shared" ref="DT6:EC6" si="11">IF(DT7="",NA(),DT7)</f>
        <v>0</v>
      </c>
      <c r="DU6" s="75">
        <f t="shared" si="11"/>
        <v>0</v>
      </c>
      <c r="DV6" s="75">
        <f t="shared" si="11"/>
        <v>0</v>
      </c>
      <c r="DW6" s="75">
        <f t="shared" si="11"/>
        <v>0</v>
      </c>
      <c r="DX6" s="75">
        <f t="shared" si="11"/>
        <v>0</v>
      </c>
      <c r="DY6" s="83">
        <f t="shared" si="11"/>
        <v>1.34</v>
      </c>
      <c r="DZ6" s="83">
        <f t="shared" si="11"/>
        <v>1.5</v>
      </c>
      <c r="EA6" s="83">
        <f t="shared" si="11"/>
        <v>1.4</v>
      </c>
      <c r="EB6" s="83">
        <f t="shared" si="11"/>
        <v>2.08</v>
      </c>
      <c r="EC6" s="83">
        <f t="shared" si="11"/>
        <v>1.87</v>
      </c>
      <c r="ED6" s="75" t="str">
        <f>IF(ED7="","",IF(ED7="-","【-】","【"&amp;SUBSTITUTE(TEXT(ED7,"#,##0.00"),"-","△")&amp;"】"))</f>
        <v>【9.46】</v>
      </c>
      <c r="EE6" s="75">
        <f t="shared" ref="EE6:EN6" si="12">IF(EE7="",NA(),EE7)</f>
        <v>0</v>
      </c>
      <c r="EF6" s="75">
        <f t="shared" si="12"/>
        <v>0</v>
      </c>
      <c r="EG6" s="75">
        <f t="shared" si="12"/>
        <v>0</v>
      </c>
      <c r="EH6" s="75">
        <f t="shared" si="12"/>
        <v>0</v>
      </c>
      <c r="EI6" s="75">
        <f t="shared" si="12"/>
        <v>0</v>
      </c>
      <c r="EJ6" s="83">
        <f t="shared" si="12"/>
        <v>0.15</v>
      </c>
      <c r="EK6" s="83">
        <f t="shared" si="12"/>
        <v>0.15</v>
      </c>
      <c r="EL6" s="83">
        <f t="shared" si="12"/>
        <v>0.12</v>
      </c>
      <c r="EM6" s="83">
        <f t="shared" si="12"/>
        <v>9.e-002</v>
      </c>
      <c r="EN6" s="83">
        <f t="shared" si="12"/>
        <v>0.15</v>
      </c>
      <c r="EO6" s="75" t="str">
        <f>IF(EO7="","",IF(EO7="-","【-】","【"&amp;SUBSTITUTE(TEXT(EO7,"#,##0.00"),"-","△")&amp;"】"))</f>
        <v>【0.19】</v>
      </c>
    </row>
    <row r="7" spans="1:148" s="61" customFormat="1">
      <c r="A7" s="62"/>
      <c r="B7" s="68">
        <v>2024</v>
      </c>
      <c r="C7" s="68">
        <v>104647</v>
      </c>
      <c r="D7" s="68">
        <v>46</v>
      </c>
      <c r="E7" s="68">
        <v>17</v>
      </c>
      <c r="F7" s="68">
        <v>1</v>
      </c>
      <c r="G7" s="68">
        <v>0</v>
      </c>
      <c r="H7" s="68" t="s">
        <v>95</v>
      </c>
      <c r="I7" s="68" t="s">
        <v>96</v>
      </c>
      <c r="J7" s="68" t="s">
        <v>97</v>
      </c>
      <c r="K7" s="68" t="s">
        <v>98</v>
      </c>
      <c r="L7" s="68" t="s">
        <v>99</v>
      </c>
      <c r="M7" s="68" t="s">
        <v>100</v>
      </c>
      <c r="N7" s="76" t="s">
        <v>101</v>
      </c>
      <c r="O7" s="76">
        <v>49.31</v>
      </c>
      <c r="P7" s="76">
        <v>36.92</v>
      </c>
      <c r="Q7" s="76">
        <v>85.1</v>
      </c>
      <c r="R7" s="76">
        <v>2090</v>
      </c>
      <c r="S7" s="76">
        <v>35620</v>
      </c>
      <c r="T7" s="76">
        <v>25.78</v>
      </c>
      <c r="U7" s="76">
        <v>1381.69</v>
      </c>
      <c r="V7" s="76">
        <v>13072</v>
      </c>
      <c r="W7" s="76">
        <v>3.02</v>
      </c>
      <c r="X7" s="76">
        <v>4328.4799999999996</v>
      </c>
      <c r="Y7" s="76">
        <v>107.12</v>
      </c>
      <c r="Z7" s="76">
        <v>105.01</v>
      </c>
      <c r="AA7" s="76">
        <v>105.41</v>
      </c>
      <c r="AB7" s="76">
        <v>106.42</v>
      </c>
      <c r="AC7" s="76">
        <v>104.8</v>
      </c>
      <c r="AD7" s="76">
        <v>106.5</v>
      </c>
      <c r="AE7" s="76">
        <v>106.22</v>
      </c>
      <c r="AF7" s="76">
        <v>107.01</v>
      </c>
      <c r="AG7" s="76">
        <v>106.53</v>
      </c>
      <c r="AH7" s="76">
        <v>105.5</v>
      </c>
      <c r="AI7" s="76">
        <v>105.36</v>
      </c>
      <c r="AJ7" s="76">
        <v>0</v>
      </c>
      <c r="AK7" s="76">
        <v>0</v>
      </c>
      <c r="AL7" s="76">
        <v>0</v>
      </c>
      <c r="AM7" s="76">
        <v>0</v>
      </c>
      <c r="AN7" s="76">
        <v>0</v>
      </c>
      <c r="AO7" s="76">
        <v>18.36</v>
      </c>
      <c r="AP7" s="76">
        <v>18.010000000000002</v>
      </c>
      <c r="AQ7" s="76">
        <v>23.86</v>
      </c>
      <c r="AR7" s="76">
        <v>18.41</v>
      </c>
      <c r="AS7" s="76">
        <v>16.91</v>
      </c>
      <c r="AT7" s="76">
        <v>3.12</v>
      </c>
      <c r="AU7" s="76">
        <v>18.71</v>
      </c>
      <c r="AV7" s="76">
        <v>20.48</v>
      </c>
      <c r="AW7" s="76">
        <v>19.95</v>
      </c>
      <c r="AX7" s="76">
        <v>24.23</v>
      </c>
      <c r="AY7" s="76">
        <v>14.47</v>
      </c>
      <c r="AZ7" s="76">
        <v>55.6</v>
      </c>
      <c r="BA7" s="76">
        <v>59.4</v>
      </c>
      <c r="BB7" s="76">
        <v>68.27</v>
      </c>
      <c r="BC7" s="76">
        <v>74.790000000000006</v>
      </c>
      <c r="BD7" s="76">
        <v>73.930000000000007</v>
      </c>
      <c r="BE7" s="76">
        <v>82.75</v>
      </c>
      <c r="BF7" s="76">
        <v>1566.53</v>
      </c>
      <c r="BG7" s="76">
        <v>1548.65</v>
      </c>
      <c r="BH7" s="76">
        <v>1501.58</v>
      </c>
      <c r="BI7" s="76">
        <v>1429.64</v>
      </c>
      <c r="BJ7" s="76">
        <v>1120.54</v>
      </c>
      <c r="BK7" s="76">
        <v>789.08</v>
      </c>
      <c r="BL7" s="76">
        <v>747.84</v>
      </c>
      <c r="BM7" s="76">
        <v>804.98</v>
      </c>
      <c r="BN7" s="76">
        <v>767.56</v>
      </c>
      <c r="BO7" s="76">
        <v>795.22</v>
      </c>
      <c r="BP7" s="76">
        <v>602.55999999999995</v>
      </c>
      <c r="BQ7" s="76">
        <v>68.790000000000006</v>
      </c>
      <c r="BR7" s="76">
        <v>68.58</v>
      </c>
      <c r="BS7" s="76">
        <v>67.73</v>
      </c>
      <c r="BT7" s="76">
        <v>68.540000000000006</v>
      </c>
      <c r="BU7" s="76">
        <v>68.31</v>
      </c>
      <c r="BV7" s="76">
        <v>88.25</v>
      </c>
      <c r="BW7" s="76">
        <v>90.17</v>
      </c>
      <c r="BX7" s="76">
        <v>88.71</v>
      </c>
      <c r="BY7" s="76">
        <v>90.23</v>
      </c>
      <c r="BZ7" s="76">
        <v>90.78</v>
      </c>
      <c r="CA7" s="76">
        <v>97.94</v>
      </c>
      <c r="CB7" s="76">
        <v>150</v>
      </c>
      <c r="CC7" s="76">
        <v>150</v>
      </c>
      <c r="CD7" s="76">
        <v>152.68</v>
      </c>
      <c r="CE7" s="76">
        <v>151.29</v>
      </c>
      <c r="CF7" s="76">
        <v>151.77000000000001</v>
      </c>
      <c r="CG7" s="76">
        <v>176.37</v>
      </c>
      <c r="CH7" s="76">
        <v>173.17</v>
      </c>
      <c r="CI7" s="76">
        <v>174.8</v>
      </c>
      <c r="CJ7" s="76">
        <v>170.2</v>
      </c>
      <c r="CK7" s="76">
        <v>170.83</v>
      </c>
      <c r="CL7" s="76">
        <v>140.97999999999999</v>
      </c>
      <c r="CM7" s="76" t="s">
        <v>101</v>
      </c>
      <c r="CN7" s="76" t="s">
        <v>101</v>
      </c>
      <c r="CO7" s="76" t="s">
        <v>101</v>
      </c>
      <c r="CP7" s="76" t="s">
        <v>101</v>
      </c>
      <c r="CQ7" s="76" t="s">
        <v>101</v>
      </c>
      <c r="CR7" s="76">
        <v>56.72</v>
      </c>
      <c r="CS7" s="76">
        <v>56.43</v>
      </c>
      <c r="CT7" s="76">
        <v>55.82</v>
      </c>
      <c r="CU7" s="76">
        <v>56.51</v>
      </c>
      <c r="CV7" s="76">
        <v>56.85</v>
      </c>
      <c r="CW7" s="76">
        <v>60.13</v>
      </c>
      <c r="CX7" s="76">
        <v>92.27</v>
      </c>
      <c r="CY7" s="76">
        <v>93.54</v>
      </c>
      <c r="CZ7" s="76">
        <v>95.32</v>
      </c>
      <c r="DA7" s="76">
        <v>96.2</v>
      </c>
      <c r="DB7" s="76">
        <v>97.17</v>
      </c>
      <c r="DC7" s="76">
        <v>90.72</v>
      </c>
      <c r="DD7" s="76">
        <v>91.07</v>
      </c>
      <c r="DE7" s="76">
        <v>90.67</v>
      </c>
      <c r="DF7" s="76">
        <v>90.62</v>
      </c>
      <c r="DG7" s="76">
        <v>90.79</v>
      </c>
      <c r="DH7" s="76">
        <v>96</v>
      </c>
      <c r="DI7" s="76">
        <v>3.01</v>
      </c>
      <c r="DJ7" s="76">
        <v>5.99</v>
      </c>
      <c r="DK7" s="76">
        <v>8.94</v>
      </c>
      <c r="DL7" s="76">
        <v>11.85</v>
      </c>
      <c r="DM7" s="76">
        <v>14.8</v>
      </c>
      <c r="DN7" s="76">
        <v>20.78</v>
      </c>
      <c r="DO7" s="76">
        <v>23.54</v>
      </c>
      <c r="DP7" s="76">
        <v>25.86</v>
      </c>
      <c r="DQ7" s="76">
        <v>26.9</v>
      </c>
      <c r="DR7" s="76">
        <v>28.47</v>
      </c>
      <c r="DS7" s="76">
        <v>42.2</v>
      </c>
      <c r="DT7" s="76">
        <v>0</v>
      </c>
      <c r="DU7" s="76">
        <v>0</v>
      </c>
      <c r="DV7" s="76">
        <v>0</v>
      </c>
      <c r="DW7" s="76">
        <v>0</v>
      </c>
      <c r="DX7" s="76">
        <v>0</v>
      </c>
      <c r="DY7" s="76">
        <v>1.34</v>
      </c>
      <c r="DZ7" s="76">
        <v>1.5</v>
      </c>
      <c r="EA7" s="76">
        <v>1.4</v>
      </c>
      <c r="EB7" s="76">
        <v>2.08</v>
      </c>
      <c r="EC7" s="76">
        <v>1.87</v>
      </c>
      <c r="ED7" s="76">
        <v>9.4600000000000009</v>
      </c>
      <c r="EE7" s="76">
        <v>0</v>
      </c>
      <c r="EF7" s="76">
        <v>0</v>
      </c>
      <c r="EG7" s="76">
        <v>0</v>
      </c>
      <c r="EH7" s="76">
        <v>0</v>
      </c>
      <c r="EI7" s="76">
        <v>0</v>
      </c>
      <c r="EJ7" s="76">
        <v>0.15</v>
      </c>
      <c r="EK7" s="76">
        <v>0.15</v>
      </c>
      <c r="EL7" s="76">
        <v>0.12</v>
      </c>
      <c r="EM7" s="76">
        <v>9.e-002</v>
      </c>
      <c r="EN7" s="76">
        <v>0.15</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2025-12-23T05:58:26Z</dcterms:created>
  <dcterms:modified xsi:type="dcterms:W3CDTF">2026-01-27T23:58:02Z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2026-01-27T23:58:02Z</vt:filetime>
  </property>
</Properties>
</file>