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121 上下水道課\下水道庶務係\02_下水道庶務\15_経営比較分析\H29経営比較分析表\20180131Fw：【県市町村課・2／8期限\30_玉村町\30 玉村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<sst xmlns="http://schemas.openxmlformats.org/spreadsheetml/2006/main" count="245" uniqueCount="126">
  <si>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</si>
  <si>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</si>
  <si>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</si>
  <si>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</si>
  <si>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</si>
  <si>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</si>
  <si>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</si>
  <si>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</si>
  <si>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</si>
  <si>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</si>
  <si>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</si>
  <si>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</si>
  <si>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</si>
  <si>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</si>
  <si>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</si>
  <si>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</si>
  <si>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</si>
  <si>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</si>
  <si>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</si>
  <si>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</si>
  <si>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</si>
  <si>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</si>
  <si>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</si>
  <si>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</si>
  <si>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</si>
  <si>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</si>
  <si>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</si>
  <si>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</si>
  <si>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</si>
  <si>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</si>
  <si>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</si>
  <si>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</si>
  <si>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</si>
  <si>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</si>
  <si>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</si>
  <si>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</si>
  <si>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</si>
  <si>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</si>
  <si>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</si>
  <si>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</si>
  <si>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</si>
  <si>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</si>
  <si>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</si>
  <si>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</si>
  <si>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</si>
  <si>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</si>
  <si>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</si>
  <si>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</si>
  <si>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</si>
  <si>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</si>
  <si>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</si>
  <si>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</si>
  <si>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</si>
  <si>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</si>
  <si>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</si>
  <si>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</si>
  <si>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</si>
  <si>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</si>
  <si>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</si>
  <si>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</si>
  <si>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</si>
  <si>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</si>
  <si>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</si>
  <si>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</si>
  <si>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</si>
  <si>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</si>
  <si>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</si>
  <si>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</si>
  <si>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</si>
  <si>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</si>
  <si>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</si>
  <si>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</si>
  <si>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</si>
  <si>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</si>
  <si>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</si>
  <si>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</si>
  <si>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</si>
  <si>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</si>
  <si>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</si>
  <si>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</si>
  <si>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</si>
  <si>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</si>
  <si>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</si>
  <si>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</si>
  <si>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</si>
  <si>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</si>
  <si>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</si>
  <si>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</si>
  <si>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</si>
  <si>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</si>
  <si>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</si>
  <si>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</si>
  <si>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</si>
  <si>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</si>
  <si>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</si>
  <si>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</si>
  <si>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</si>
  <si>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</si>
  <si>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</si>
  <si>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</si>
  <si>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</si>
  <si>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</si>
  <si>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</si>
  <si>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</si>
  <si>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</si>
  <si>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</si>
  <si>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</si>
  <si>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</si>
  <si>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</si>
  <si>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</si>
  <si>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玉村町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</si>
  <si>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</si>
  <si>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</si>
  <si>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</si>
  <si>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</si>
  <si>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</si>
  <si>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</si>
  <si>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</si>
  <si>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</si>
  <si>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</si>
  <si>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</si>
  <si>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</si>
  <si>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7"/>
  </si>
  <si>
    <t>非設置</t>
    <rPh sb="0" eb="1">
      <t>ヒ</t>
    </rPh>
    <rPh sb="1" eb="3">
      <t>セッチ</t>
    </rPh>
    <phoneticPr fontId="4"/>
  </si>
  <si>
    <t>　経営の健全性・効率性は、類似団体との比較から比較的良好な状況にありますが、全国平均には劣る状況が続いているため、改善が必要であるといえます。「経費回収率」が８割に満たず、全国平均に達していないのは、料金設定が低いことが要因と考えられます。将来にわたり経営の健全性を確保するためにも、料金の適正化に取り組む必要があります。現在、地方公営企業会計移行に向けて準備を進めていますが、並行して経営戦略の策定に取り組む必要があ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3">
      <t>ケイエイ</t>
    </rPh>
    <rPh sb="4" eb="7">
      <t>ケンゼンセイ</t>
    </rPh>
    <rPh sb="8" eb="11">
      <t>コウリツセイ</t>
    </rPh>
    <rPh sb="13" eb="15">
      <t>ルイジ</t>
    </rPh>
    <rPh sb="15" eb="17">
      <t>ダンタイ</t>
    </rPh>
    <rPh sb="19" eb="21">
      <t>ヒカク</t>
    </rPh>
    <rPh sb="23" eb="26">
      <t>ヒカクテキ</t>
    </rPh>
    <rPh sb="26" eb="28">
      <t>リョウコウ</t>
    </rPh>
    <rPh sb="29" eb="31">
      <t>ジョウキョウ</t>
    </rPh>
    <rPh sb="38" eb="40">
      <t>ゼンコク</t>
    </rPh>
    <rPh sb="40" eb="42">
      <t>ヘイキン</t>
    </rPh>
    <rPh sb="44" eb="45">
      <t>オト</t>
    </rPh>
    <rPh sb="46" eb="48">
      <t>ジョウキョウ</t>
    </rPh>
    <rPh sb="49" eb="50">
      <t>ツヅ</t>
    </rPh>
    <rPh sb="57" eb="59">
      <t>カイゼン</t>
    </rPh>
    <rPh sb="60" eb="62">
      <t>ヒツヨウ</t>
    </rPh>
    <rPh sb="72" eb="74">
      <t>ケイヒ</t>
    </rPh>
    <rPh sb="74" eb="77">
      <t>カイシュウリツ</t>
    </rPh>
    <rPh sb="80" eb="81">
      <t>ワリ</t>
    </rPh>
    <rPh sb="82" eb="83">
      <t>ミ</t>
    </rPh>
    <rPh sb="86" eb="88">
      <t>ゼンコク</t>
    </rPh>
    <rPh sb="88" eb="90">
      <t>ヘイキン</t>
    </rPh>
    <rPh sb="91" eb="92">
      <t>タッ</t>
    </rPh>
    <rPh sb="100" eb="102">
      <t>リョウキン</t>
    </rPh>
    <rPh sb="102" eb="104">
      <t>セッテイ</t>
    </rPh>
    <rPh sb="105" eb="106">
      <t>ヒク</t>
    </rPh>
    <rPh sb="110" eb="112">
      <t>ヨウイン</t>
    </rPh>
    <rPh sb="113" eb="114">
      <t>カンガ</t>
    </rPh>
    <rPh sb="149" eb="150">
      <t>ト</t>
    </rPh>
    <rPh sb="151" eb="152">
      <t>ク</t>
    </rPh>
    <rPh sb="153" eb="155">
      <t>ヒツヨウ</t>
    </rPh>
    <rPh sb="161" eb="163">
      <t>ゲンザイ</t>
    </rPh>
    <rPh sb="164" eb="166">
      <t>チホウ</t>
    </rPh>
    <rPh sb="166" eb="168">
      <t>コウエイ</t>
    </rPh>
    <rPh sb="168" eb="170">
      <t>キギョウ</t>
    </rPh>
    <rPh sb="170" eb="172">
      <t>カイケイ</t>
    </rPh>
    <rPh sb="172" eb="174">
      <t>イコウ</t>
    </rPh>
    <rPh sb="175" eb="176">
      <t>ム</t>
    </rPh>
    <rPh sb="178" eb="180">
      <t>ジュンビ</t>
    </rPh>
    <rPh sb="181" eb="182">
      <t>スス</t>
    </rPh>
    <rPh sb="189" eb="191">
      <t>ヘイコウ</t>
    </rPh>
    <rPh sb="193" eb="195">
      <t>ケイエイ</t>
    </rPh>
    <rPh sb="195" eb="197">
      <t>センリャク</t>
    </rPh>
    <rPh sb="198" eb="200">
      <t>サクテイ</t>
    </rPh>
    <rPh sb="201" eb="202">
      <t>ト</t>
    </rPh>
    <rPh sb="203" eb="204">
      <t>ク</t>
    </rPh>
    <rPh sb="218" eb="220">
      <t>コウキョウ</t>
    </rPh>
    <rPh sb="220" eb="223">
      <t>ゲスイドウ</t>
    </rPh>
    <rPh sb="223" eb="225">
      <t>クイキ</t>
    </rPh>
    <rPh sb="226" eb="227">
      <t>オモ</t>
    </rPh>
    <rPh sb="228" eb="231">
      <t>シガイカ</t>
    </rPh>
    <rPh sb="231" eb="233">
      <t>クイキ</t>
    </rPh>
    <rPh sb="233" eb="234">
      <t>ナイ</t>
    </rPh>
    <rPh sb="236" eb="239">
      <t>ゲスイドウ</t>
    </rPh>
    <rPh sb="239" eb="241">
      <t>セイビ</t>
    </rPh>
    <rPh sb="242" eb="243">
      <t>オオム</t>
    </rPh>
    <rPh sb="244" eb="246">
      <t>カンリョウ</t>
    </rPh>
    <rPh sb="253" eb="255">
      <t>コンゴ</t>
    </rPh>
    <rPh sb="256" eb="258">
      <t>キソン</t>
    </rPh>
    <rPh sb="258" eb="260">
      <t>シセツ</t>
    </rPh>
    <rPh sb="261" eb="263">
      <t>テキセツ</t>
    </rPh>
    <rPh sb="264" eb="266">
      <t>イジ</t>
    </rPh>
    <rPh sb="266" eb="268">
      <t>カンリ</t>
    </rPh>
    <rPh sb="271" eb="273">
      <t>シセツ</t>
    </rPh>
    <rPh sb="274" eb="276">
      <t>コウシン</t>
    </rPh>
    <rPh sb="277" eb="279">
      <t>ジュウヨウ</t>
    </rPh>
    <rPh sb="280" eb="282">
      <t>カダイ</t>
    </rPh>
    <rPh sb="325" eb="328">
      <t>ダンカイテキ</t>
    </rPh>
    <rPh sb="361" eb="363">
      <t>ヒツヨウ</t>
    </rPh>
    <phoneticPr fontId="7"/>
  </si>
  <si>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比較すると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やや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るものの、理想値である100％を下回り、経費の８割に満たない状況にあることから、今後、料金の適正化に取り組む必要があります。整備済み区域内の人がどの程度接続しているかを示す「水洗化率」については、上昇傾向にあり、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0" eb="122">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8" eb="289">
      <t>オト</t>
    </rPh>
    <rPh sb="293" eb="295">
      <t>イジ</t>
    </rPh>
    <rPh sb="295" eb="298">
      <t>カンリヒ</t>
    </rPh>
    <rPh sb="298" eb="299">
      <t>トウ</t>
    </rPh>
    <rPh sb="300" eb="302">
      <t>サクゲン</t>
    </rPh>
    <rPh sb="303" eb="304">
      <t>ハカ</t>
    </rPh>
    <rPh sb="310" eb="312">
      <t>フメイ</t>
    </rPh>
    <rPh sb="312" eb="314">
      <t>スイリョウ</t>
    </rPh>
    <rPh sb="315" eb="316">
      <t>ヘ</t>
    </rPh>
    <rPh sb="319" eb="320">
      <t>ユウ</t>
    </rPh>
    <rPh sb="321" eb="322">
      <t>リツ</t>
    </rPh>
    <rPh sb="323" eb="325">
      <t>コウジョウ</t>
    </rPh>
    <rPh sb="328" eb="329">
      <t>ト</t>
    </rPh>
    <rPh sb="330" eb="331">
      <t>ク</t>
    </rPh>
    <rPh sb="333" eb="335">
      <t>カダイ</t>
    </rPh>
    <rPh sb="342" eb="344">
      <t>カイシュウ</t>
    </rPh>
    <rPh sb="347" eb="349">
      <t>ケイヒ</t>
    </rPh>
    <rPh sb="352" eb="354">
      <t>テイド</t>
    </rPh>
    <rPh sb="354" eb="357">
      <t>シヨウリョウ</t>
    </rPh>
    <rPh sb="357" eb="359">
      <t>シュウニュウ</t>
    </rPh>
    <rPh sb="360" eb="361">
      <t>マカナ</t>
    </rPh>
    <rPh sb="367" eb="368">
      <t>シメ</t>
    </rPh>
    <rPh sb="370" eb="372">
      <t>ケイヒ</t>
    </rPh>
    <rPh sb="372" eb="375">
      <t>カイシュウリツ</t>
    </rPh>
    <rPh sb="402" eb="404">
      <t>リソウ</t>
    </rPh>
    <rPh sb="413" eb="415">
      <t>シタマワ</t>
    </rPh>
    <rPh sb="417" eb="419">
      <t>ケイヒ</t>
    </rPh>
    <rPh sb="421" eb="422">
      <t>ワリ</t>
    </rPh>
    <rPh sb="423" eb="424">
      <t>ミ</t>
    </rPh>
    <rPh sb="427" eb="429">
      <t>ジョウキョウ</t>
    </rPh>
    <rPh sb="437" eb="439">
      <t>コンゴ</t>
    </rPh>
    <rPh sb="440" eb="442">
      <t>リョウキン</t>
    </rPh>
    <rPh sb="443" eb="446">
      <t>テキセイカ</t>
    </rPh>
    <rPh sb="447" eb="448">
      <t>ト</t>
    </rPh>
    <rPh sb="449" eb="450">
      <t>ク</t>
    </rPh>
    <rPh sb="451" eb="453">
      <t>ヒツヨウ</t>
    </rPh>
    <rPh sb="484" eb="487">
      <t>スイセンカ</t>
    </rPh>
    <rPh sb="487" eb="488">
      <t>リツ</t>
    </rPh>
    <rPh sb="495" eb="497">
      <t>ジョウショウ</t>
    </rPh>
    <rPh sb="497" eb="499">
      <t>ケイコウ</t>
    </rPh>
    <rPh sb="503" eb="506">
      <t>ヘイキンチ</t>
    </rPh>
    <rPh sb="507" eb="509">
      <t>ウワマワ</t>
    </rPh>
    <rPh sb="515" eb="518">
      <t>ヒカクテキ</t>
    </rPh>
    <rPh sb="518" eb="520">
      <t>リョウコウ</t>
    </rPh>
    <rPh sb="521" eb="523">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</si>
</sst>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B7-48ED-A6BF-1EC1ABCB4C5D}"/>
            </c:ext>
          </c:extLst>
        </c:ser>
        <c:dLbls>
          <c:showLegendKey val="0"/>
          <c:showVal val="0"/>
          <c:showCatName val="0"/>
          <c:showSerName val="0"/>
          <c:showPercent val="0"/>
          <c:showBubbleSize val="0"/>
        </c:dLbls>
        <c:gapWidth val="150"/>
        <c:axId val="100325632"/>
        <c:axId val="118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1EB7-48ED-A6BF-1EC1ABCB4C5D}"/>
            </c:ext>
          </c:extLst>
        </c:ser>
        <c:dLbls>
          <c:showLegendKey val="0"/>
          <c:showVal val="0"/>
          <c:showCatName val="0"/>
          <c:showSerName val="0"/>
          <c:showPercent val="0"/>
          <c:showBubbleSize val="0"/>
        </c:dLbls>
        <c:marker val="1"/>
        <c:smooth val="0"/>
        <c:axId val="100325632"/>
        <c:axId val="118333824"/>
      </c:lineChart>
      <c:dateAx>
        <c:axId val="100325632"/>
        <c:scaling>
          <c:orientation val="minMax"/>
        </c:scaling>
        <c:delete val="1"/>
        <c:axPos val="b"/>
        <c:numFmt formatCode="ge" sourceLinked="1"/>
        <c:majorTickMark val="none"/>
        <c:minorTickMark val="none"/>
        <c:tickLblPos val="none"/>
        <c:crossAx val="118333824"/>
        <c:crosses val="autoZero"/>
        <c:auto val="1"/>
        <c:lblOffset val="100"/>
        <c:baseTimeUnit val="years"/>
      </c:dateAx>
      <c:valAx>
        <c:axId val="118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59.67</c:v>
                </c:pt>
                <c:pt idx="1">
                  <c:v>59.66</c:v>
                </c:pt>
                <c:pt idx="2">
                  <c:v>59.45</c:v>
                </c:pt>
                <c:pt idx="3">
                  <c:v>60.16</c:v>
                </c:pt>
                <c:pt idx="4">
                  <c:v>60.28</c:v>
                </c:pt>
              </c:numCache>
            </c:numRef>
          </c:val>
          <c:extLst>
            <c:ext xmlns:c16="http://schemas.microsoft.com/office/drawing/2014/chart" uri="{C3380CC4-5D6E-409C-BE32-E72D297353CC}">
              <c16:uniqueId val="{00000000-D456-4F01-8330-7CB823B2AE7B}"/>
            </c:ext>
          </c:extLst>
        </c:ser>
        <c:dLbls>
          <c:showLegendKey val="0"/>
          <c:showVal val="0"/>
          <c:showCatName val="0"/>
          <c:showSerName val="0"/>
          <c:showPercent val="0"/>
          <c:showBubbleSize val="0"/>
        </c:dLbls>
        <c:gapWidth val="150"/>
        <c:axId val="118347648"/>
        <c:axId val="1183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6-4F01-8330-7CB823B2AE7B}"/>
            </c:ext>
          </c:extLst>
        </c:ser>
        <c:dLbls>
          <c:showLegendKey val="0"/>
          <c:showVal val="0"/>
          <c:showCatName val="0"/>
          <c:showSerName val="0"/>
          <c:showPercent val="0"/>
          <c:showBubbleSize val="0"/>
        </c:dLbls>
        <c:marker val="1"/>
        <c:smooth val="0"/>
        <c:axId val="118347648"/>
        <c:axId val="118353920"/>
      </c:lineChart>
      <c:dateAx>
        <c:axId val="118347648"/>
        <c:scaling>
          <c:orientation val="minMax"/>
        </c:scaling>
        <c:delete val="1"/>
        <c:axPos val="b"/>
        <c:numFmt formatCode="ge" sourceLinked="1"/>
        <c:majorTickMark val="none"/>
        <c:minorTickMark val="none"/>
        <c:tickLblPos val="none"/>
        <c:crossAx val="118353920"/>
        <c:crosses val="autoZero"/>
        <c:auto val="1"/>
        <c:lblOffset val="100"/>
        <c:baseTimeUnit val="years"/>
      </c:dateAx>
      <c:valAx>
        <c:axId val="118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5-4685-91C8-4001E49289F1}"/>
            </c:ext>
          </c:extLst>
        </c:ser>
        <c:dLbls>
          <c:showLegendKey val="0"/>
          <c:showVal val="0"/>
          <c:showCatName val="0"/>
          <c:showSerName val="0"/>
          <c:showPercent val="0"/>
          <c:showBubbleSize val="0"/>
        </c:dLbls>
        <c:gapWidth val="150"/>
        <c:axId val="118846976"/>
        <c:axId val="118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5-4685-91C8-4001E49289F1}"/>
            </c:ext>
          </c:extLst>
        </c:ser>
        <c:dLbls>
          <c:showLegendKey val="0"/>
          <c:showVal val="0"/>
          <c:showCatName val="0"/>
          <c:showSerName val="0"/>
          <c:showPercent val="0"/>
          <c:showBubbleSize val="0"/>
        </c:dLbls>
        <c:marker val="1"/>
        <c:smooth val="0"/>
        <c:axId val="118846976"/>
        <c:axId val="118848896"/>
      </c:lineChart>
      <c:dateAx>
        <c:axId val="118846976"/>
        <c:scaling>
          <c:orientation val="minMax"/>
        </c:scaling>
        <c:delete val="1"/>
        <c:axPos val="b"/>
        <c:numFmt formatCode="ge" sourceLinked="1"/>
        <c:majorTickMark val="none"/>
        <c:minorTickMark val="none"/>
        <c:tickLblPos val="none"/>
        <c:crossAx val="118848896"/>
        <c:crosses val="autoZero"/>
        <c:auto val="1"/>
        <c:lblOffset val="100"/>
        <c:baseTimeUnit val="years"/>
      </c:dateAx>
      <c:valAx>
        <c:axId val="118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1-46C2-94BB-6303719587DC}"/>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1-46C2-94BB-6303719587DC}"/>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8-4696-AE70-BA91CA5A3852}"/>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8-4696-AE70-BA91CA5A3852}"/>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3-4216-8E01-ED1F509164D5}"/>
            </c:ext>
          </c:extLst>
        </c:ser>
        <c:dLbls>
          <c:showLegendKey val="0"/>
          <c:showVal val="0"/>
          <c:showCatName val="0"/>
          <c:showSerName val="0"/>
          <c:showPercent val="0"/>
          <c:showBubbleSize val="0"/>
        </c:dLbls>
        <c:gapWidth val="150"/>
        <c:axId val="118940416"/>
        <c:axId val="118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3-4216-8E01-ED1F509164D5}"/>
            </c:ext>
          </c:extLst>
        </c:ser>
        <c:dLbls>
          <c:showLegendKey val="0"/>
          <c:showVal val="0"/>
          <c:showCatName val="0"/>
          <c:showSerName val="0"/>
          <c:showPercent val="0"/>
          <c:showBubbleSize val="0"/>
        </c:dLbls>
        <c:marker val="1"/>
        <c:smooth val="0"/>
        <c:axId val="118940416"/>
        <c:axId val="118942336"/>
      </c:lineChart>
      <c:dateAx>
        <c:axId val="118940416"/>
        <c:scaling>
          <c:orientation val="minMax"/>
        </c:scaling>
        <c:delete val="1"/>
        <c:axPos val="b"/>
        <c:numFmt formatCode="ge" sourceLinked="1"/>
        <c:majorTickMark val="none"/>
        <c:minorTickMark val="none"/>
        <c:tickLblPos val="none"/>
        <c:crossAx val="118942336"/>
        <c:crosses val="autoZero"/>
        <c:auto val="1"/>
        <c:lblOffset val="100"/>
        <c:baseTimeUnit val="years"/>
      </c:dateAx>
      <c:valAx>
        <c:axId val="118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2489.08</c:v>
                </c:pt>
                <c:pt idx="1">
                  <c:v>2280.62</c:v>
                </c:pt>
                <c:pt idx="2">
                  <c:v>2146.27</c:v>
                </c:pt>
                <c:pt idx="3">
                  <c:v>1656.85</c:v>
                </c:pt>
                <c:pt idx="4">
                  <c:v>1645.27</c:v>
                </c:pt>
              </c:numCache>
            </c:numRef>
          </c:val>
          <c:extLst>
            <c:ext xmlns:c16="http://schemas.microsoft.com/office/drawing/2014/chart" uri="{C3380CC4-5D6E-409C-BE32-E72D297353CC}">
              <c16:uniqueId val="{00000000-B9B2-4061-BAF2-B0A6A7322773}"/>
            </c:ext>
          </c:extLst>
        </c:ser>
        <c:dLbls>
          <c:showLegendKey val="0"/>
          <c:showVal val="0"/>
          <c:showCatName val="0"/>
          <c:showSerName val="0"/>
          <c:showPercent val="0"/>
          <c:showBubbleSize val="0"/>
        </c:dLbls>
        <c:gapWidth val="150"/>
        <c:axId val="119243136"/>
        <c:axId val="11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B9B2-4061-BAF2-B0A6A7322773}"/>
            </c:ext>
          </c:extLst>
        </c:ser>
        <c:dLbls>
          <c:showLegendKey val="0"/>
          <c:showVal val="0"/>
          <c:showCatName val="0"/>
          <c:showSerName val="0"/>
          <c:showPercent val="0"/>
          <c:showBubbleSize val="0"/>
        </c:dLbls>
        <c:marker val="1"/>
        <c:smooth val="0"/>
        <c:axId val="119243136"/>
        <c:axId val="119245056"/>
      </c:lineChart>
      <c:dateAx>
        <c:axId val="119243136"/>
        <c:scaling>
          <c:orientation val="minMax"/>
        </c:scaling>
        <c:delete val="1"/>
        <c:axPos val="b"/>
        <c:numFmt formatCode="ge" sourceLinked="1"/>
        <c:majorTickMark val="none"/>
        <c:minorTickMark val="none"/>
        <c:tickLblPos val="none"/>
        <c:crossAx val="119245056"/>
        <c:crosses val="autoZero"/>
        <c:auto val="1"/>
        <c:lblOffset val="100"/>
        <c:baseTimeUnit val="years"/>
      </c:dateAx>
      <c:valAx>
        <c:axId val="11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76.739999999999995</c:v>
                </c:pt>
                <c:pt idx="1">
                  <c:v>76.760000000000005</c:v>
                </c:pt>
                <c:pt idx="2">
                  <c:v>78.260000000000005</c:v>
                </c:pt>
                <c:pt idx="3">
                  <c:v>78.3</c:v>
                </c:pt>
                <c:pt idx="4">
                  <c:v>77.569999999999993</c:v>
                </c:pt>
              </c:numCache>
            </c:numRef>
          </c:val>
          <c:extLst>
            <c:ext xmlns:c16="http://schemas.microsoft.com/office/drawing/2014/chart" uri="{C3380CC4-5D6E-409C-BE32-E72D297353CC}">
              <c16:uniqueId val="{00000000-48A0-4932-887E-5E7156C95D93}"/>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48A0-4932-887E-5E7156C95D93}"/>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141.13</c:v>
                </c:pt>
                <c:pt idx="1">
                  <c:v>141.46</c:v>
                </c:pt>
                <c:pt idx="2">
                  <c:v>142.34</c:v>
                </c:pt>
                <c:pt idx="3">
                  <c:v>143.41</c:v>
                </c:pt>
                <c:pt idx="4">
                  <c:v>144.74</c:v>
                </c:pt>
              </c:numCache>
            </c:numRef>
          </c:val>
          <c:extLst>
            <c:ext xmlns:c16="http://schemas.microsoft.com/office/drawing/2014/chart" uri="{C3380CC4-5D6E-409C-BE32-E72D297353CC}">
              <c16:uniqueId val="{00000000-3ED1-44AF-AD40-6B3D3D000387}"/>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3ED1-44AF-AD40-6B3D3D000387}"/>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7C-4871-8AB6-45D0FAC3CB3D}"/>
            </c:ext>
          </c:extLst>
        </c:ser>
        <c:dLbls>
          <c:showLegendKey val="0"/>
          <c:showVal val="0"/>
          <c:showCatName val="0"/>
          <c:showSerName val="0"/>
          <c:showPercent val="0"/>
          <c:showBubbleSize val="0"/>
        </c:dLbls>
        <c:gapWidth val="150"/>
        <c:axId val="132025728"/>
        <c:axId val="132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407C-4871-8AB6-45D0FAC3CB3D}"/>
            </c:ext>
          </c:extLst>
        </c:ser>
        <c:dLbls>
          <c:showLegendKey val="0"/>
          <c:showVal val="0"/>
          <c:showCatName val="0"/>
          <c:showSerName val="0"/>
          <c:showPercent val="0"/>
          <c:showBubbleSize val="0"/>
        </c:dLbls>
        <c:marker val="1"/>
        <c:smooth val="0"/>
        <c:axId val="132025728"/>
        <c:axId val="132027904"/>
      </c:lineChart>
      <c:dateAx>
        <c:axId val="132025728"/>
        <c:scaling>
          <c:orientation val="minMax"/>
        </c:scaling>
        <c:delete val="1"/>
        <c:axPos val="b"/>
        <c:numFmt formatCode="ge" sourceLinked="1"/>
        <c:majorTickMark val="none"/>
        <c:minorTickMark val="none"/>
        <c:tickLblPos val="none"/>
        <c:crossAx val="132027904"/>
        <c:crosses val="autoZero"/>
        <c:auto val="1"/>
        <c:lblOffset val="100"/>
        <c:baseTimeUnit val="years"/>
      </c:dateAx>
      <c:valAx>
        <c:axId val="132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85.04</c:v>
                </c:pt>
                <c:pt idx="1">
                  <c:v>89.34</c:v>
                </c:pt>
                <c:pt idx="2">
                  <c:v>91.9</c:v>
                </c:pt>
                <c:pt idx="3">
                  <c:v>93.83</c:v>
                </c:pt>
                <c:pt idx="4">
                  <c:v>96.25</c:v>
                </c:pt>
              </c:numCache>
            </c:numRef>
          </c:val>
          <c:extLst>
            <c:ext xmlns:c16="http://schemas.microsoft.com/office/drawing/2014/chart" uri="{C3380CC4-5D6E-409C-BE32-E72D297353CC}">
              <c16:uniqueId val="{00000000-9087-49B1-9ED6-55DC2D6C2C36}"/>
            </c:ext>
          </c:extLst>
        </c:ser>
        <c:dLbls>
          <c:showLegendKey val="0"/>
          <c:showVal val="0"/>
          <c:showCatName val="0"/>
          <c:showSerName val="0"/>
          <c:showPercent val="0"/>
          <c:showBubbleSize val="0"/>
        </c:dLbls>
        <c:gapWidth val="150"/>
        <c:axId val="132070400"/>
        <c:axId val="1320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9087-49B1-9ED6-55DC2D6C2C36}"/>
            </c:ext>
          </c:extLst>
        </c:ser>
        <c:dLbls>
          <c:showLegendKey val="0"/>
          <c:showVal val="0"/>
          <c:showCatName val="0"/>
          <c:showSerName val="0"/>
          <c:showPercent val="0"/>
          <c:showBubbleSize val="0"/>
        </c:dLbls>
        <c:marker val="1"/>
        <c:smooth val="0"/>
        <c:axId val="132070400"/>
        <c:axId val="132072576"/>
      </c:lineChart>
      <c:dateAx>
        <c:axId val="132070400"/>
        <c:scaling>
          <c:orientation val="minMax"/>
        </c:scaling>
        <c:delete val="1"/>
        <c:axPos val="b"/>
        <c:numFmt formatCode="ge" sourceLinked="1"/>
        <c:majorTickMark val="none"/>
        <c:minorTickMark val="none"/>
        <c:tickLblPos val="none"/>
        <c:crossAx val="132072576"/>
        <c:crosses val="autoZero"/>
        <c:auto val="1"/>
        <c:lblOffset val="100"/>
        <c:baseTimeUnit val="years"/>
      </c:dateAx>
      <c:valAx>
        <c:axId val="1320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群馬県　玉村町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123</v>
      </c>
      <c r="AE8" s="73"/>
      <c r="AF8" s="73"/>
      <c r="AG8" s="73"/>
      <c r="AH8" s="73"/>
      <c r="AI8" s="73"/>
      <c r="AJ8" s="73"/>
      <c r="AK8" s="4"/>
      <c r="AL8" s="67">
        <f>データ!S6</f>
        <v>36796</v>
      </c>
      <c r="AM8" s="67"/>
      <c r="AN8" s="67"/>
      <c r="AO8" s="67"/>
      <c r="AP8" s="67"/>
      <c r="AQ8" s="67"/>
      <c r="AR8" s="67"/>
      <c r="AS8" s="67"/>
      <c r="AT8" s="66">
        <f>データ!T6</f>
        <v>25.78</v>
      </c>
      <c r="AU8" s="66"/>
      <c r="AV8" s="66"/>
      <c r="AW8" s="66"/>
      <c r="AX8" s="66"/>
      <c r="AY8" s="66"/>
      <c r="AZ8" s="66"/>
      <c r="BA8" s="66"/>
      <c r="BB8" s="66">
        <f>データ!U6</f>
        <v>1427.31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34.21</v>
      </c>
      <c r="Q10" s="66"/>
      <c r="R10" s="66"/>
      <c r="S10" s="66"/>
      <c r="T10" s="66"/>
      <c r="U10" s="66"/>
      <c r="V10" s="66"/>
      <c r="W10" s="66">
        <f>データ!Q6</f>
        <v>88.5</v>
      </c>
      <c r="X10" s="66"/>
      <c r="Y10" s="66"/>
      <c r="Z10" s="66"/>
      <c r="AA10" s="66"/>
      <c r="AB10" s="66"/>
      <c r="AC10" s="66"/>
      <c r="AD10" s="67">
        <f>データ!R6</f>
        <v>2050</v>
      </c>
      <c r="AE10" s="67"/>
      <c r="AF10" s="67"/>
      <c r="AG10" s="67"/>
      <c r="AH10" s="67"/>
      <c r="AI10" s="67"/>
      <c r="AJ10" s="67"/>
      <c r="AK10" s="2"/>
      <c r="AL10" s="67">
        <f>データ!V6</f>
        <v>12548</v>
      </c>
      <c r="AM10" s="67"/>
      <c r="AN10" s="67"/>
      <c r="AO10" s="67"/>
      <c r="AP10" s="67"/>
      <c r="AQ10" s="67"/>
      <c r="AR10" s="67"/>
      <c r="AS10" s="67"/>
      <c r="AT10" s="66">
        <f>データ!W6</f>
        <v>2.88</v>
      </c>
      <c r="AU10" s="66"/>
      <c r="AV10" s="66"/>
      <c r="AW10" s="66"/>
      <c r="AX10" s="66"/>
      <c r="AY10" s="66"/>
      <c r="AZ10" s="66"/>
      <c r="BA10" s="66"/>
      <c r="BB10" s="66">
        <f>データ!X6</f>
        <v>4356.9399999999996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104647</v>
      </c>
      <c r="D6" s="33">
        <f t="shared" si="3"/>
        <v>47</v>
      </c>
      <c r="E6" s="33">
        <f t="shared" si="3"/>
        <v>17</v>
      </c>
      <c r="F6" s="33">
        <f t="shared" si="3"/>
        <v>1</v>
      </c>
      <c r="G6" s="33">
        <f t="shared" si="3"/>
        <v>0</v>
      </c>
      <c r="H6" s="33" t="str">
        <f t="shared" si="3"/>
        <v>群馬県　玉村町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34.21</v>
      </c>
      <c r="Q6" s="34">
        <f t="shared" si="3"/>
        <v>88.5</v>
      </c>
      <c r="R6" s="34">
        <f t="shared" si="3"/>
        <v>2050</v>
      </c>
      <c r="S6" s="34">
        <f t="shared" si="3"/>
        <v>36796</v>
      </c>
      <c r="T6" s="34">
        <f t="shared" si="3"/>
        <v>25.78</v>
      </c>
      <c r="U6" s="34">
        <f t="shared" si="3"/>
        <v>1427.31</v>
      </c>
      <c r="V6" s="34">
        <f t="shared" si="3"/>
        <v>12548</v>
      </c>
      <c r="W6" s="34">
        <f t="shared" si="3"/>
        <v>2.88</v>
      </c>
      <c r="X6" s="34">
        <f t="shared" si="3"/>
        <v>4356.9399999999996</v>
      </c>
      <c r="Y6" s="35">
        <f>IF(Y7="",NA(),Y7)</f>
        <v>59.67</v>
      </c>
      <c r="Z6" s="35">
        <f t="shared" ref="Z6:AH6" si="4">IF(Z7="",NA(),Z7)</f>
        <v>59.66</v>
      </c>
      <c r="AA6" s="35">
        <f t="shared" si="4"/>
        <v>59.45</v>
      </c>
      <c r="AB6" s="35">
        <f t="shared" si="4"/>
        <v>60.16</v>
      </c>
      <c r="AC6" s="35">
        <f t="shared" si="4"/>
        <v>60.28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2489.08</v>
      </c>
      <c r="BG6" s="35">
        <f t="shared" ref="BG6:BO6" si="7">IF(BG7="",NA(),BG7)</f>
        <v>2280.62</v>
      </c>
      <c r="BH6" s="35">
        <f t="shared" si="7"/>
        <v>2146.27</v>
      </c>
      <c r="BI6" s="35">
        <f t="shared" si="7"/>
        <v>1656.85</v>
      </c>
      <c r="BJ6" s="35">
        <f t="shared" si="7"/>
        <v>1645.27</v>
      </c>
      <c r="BK6" s="35">
        <f t="shared" si="7"/>
        <v>1273.52</v>
      </c>
      <c r="BL6" s="35">
        <f t="shared" si="7"/>
        <v>1209.95</v>
      </c>
      <c r="BM6" s="35">
        <f t="shared" si="7"/>
        <v>1136.5</v>
      </c>
      <c r="BN6" s="35">
        <f t="shared" si="7"/>
        <v>1118.56</v>
      </c>
      <c r="BO6" s="35">
        <f t="shared" si="7"/>
        <v>1111.31</v>
      </c>
      <c r="BP6" s="34" t="str">
        <f>IF(BP7="","",IF(BP7="-","【-】","【"&amp;SUBSTITUTE(TEXT(BP7,"#,##0.00"),"-","△")&amp;"】"))</f>
        <v>【728.30】</v>
      </c>
      <c r="BQ6" s="35">
        <f>IF(BQ7="",NA(),BQ7)</f>
        <v>76.739999999999995</v>
      </c>
      <c r="BR6" s="35">
        <f t="shared" ref="BR6:BZ6" si="8">IF(BR7="",NA(),BR7)</f>
        <v>76.760000000000005</v>
      </c>
      <c r="BS6" s="35">
        <f t="shared" si="8"/>
        <v>78.260000000000005</v>
      </c>
      <c r="BT6" s="35">
        <f t="shared" si="8"/>
        <v>78.3</v>
      </c>
      <c r="BU6" s="35">
        <f t="shared" si="8"/>
        <v>77.569999999999993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141.13</v>
      </c>
      <c r="CC6" s="35">
        <f t="shared" ref="CC6:CK6" si="9">IF(CC7="",NA(),CC7)</f>
        <v>141.46</v>
      </c>
      <c r="CD6" s="35">
        <f t="shared" si="9"/>
        <v>142.34</v>
      </c>
      <c r="CE6" s="35">
        <f t="shared" si="9"/>
        <v>143.41</v>
      </c>
      <c r="CF6" s="35">
        <f t="shared" si="9"/>
        <v>144.74</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85.04</v>
      </c>
      <c r="CY6" s="35">
        <f t="shared" ref="CY6:DG6" si="11">IF(CY7="",NA(),CY7)</f>
        <v>89.34</v>
      </c>
      <c r="CZ6" s="35">
        <f t="shared" si="11"/>
        <v>91.9</v>
      </c>
      <c r="DA6" s="35">
        <f t="shared" si="11"/>
        <v>93.83</v>
      </c>
      <c r="DB6" s="35">
        <f t="shared" si="11"/>
        <v>96.25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104647</v>
      </c>
      <c r="D7" s="37">
        <v>47</v>
      </c>
      <c r="E7" s="37">
        <v>17</v>
      </c>
      <c r="F7" s="37">
        <v>1</v>
      </c>
      <c r="G7" s="37">
        <v>0</v>
      </c>
      <c r="H7" s="37" t="s">
        <v>110</v>
      </c>
      <c r="I7" s="37" t="s">
        <v>111</v>
      </c>
      <c r="J7" s="37" t="s">
        <v>112</v>
      </c>
      <c r="K7" s="37" t="s">
        <v>113</v>
      </c>
      <c r="L7" s="37" t="s">
        <v>114</v>
      </c>
      <c r="M7" s="37"/>
      <c r="N7" s="38" t="s">
        <v>115</v>
      </c>
      <c r="O7" s="38" t="s">
        <v>116</v>
      </c>
      <c r="P7" s="38">
        <v>34.21</v>
      </c>
      <c r="Q7" s="38">
        <v>88.5</v>
      </c>
      <c r="R7" s="38">
        <v>2050</v>
      </c>
      <c r="S7" s="38">
        <v>36796</v>
      </c>
      <c r="T7" s="38">
        <v>25.78</v>
      </c>
      <c r="U7" s="38">
        <v>1427.31</v>
      </c>
      <c r="V7" s="38">
        <v>12548</v>
      </c>
      <c r="W7" s="38">
        <v>2.88</v>
      </c>
      <c r="X7" s="38">
        <v>4356.9399999999996</v>
      </c>
      <c r="Y7" s="38">
        <v>59.67</v>
      </c>
      <c r="Z7" s="38">
        <v>59.66</v>
      </c>
      <c r="AA7" s="38">
        <v>59.45</v>
      </c>
      <c r="AB7" s="38">
        <v>60.16</v>
      </c>
      <c r="AC7" s="38">
        <v>60.28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2489.08</v>
      </c>
      <c r="BG7" s="38">
        <v>2280.62</v>
      </c>
      <c r="BH7" s="38">
        <v>2146.27</v>
      </c>
      <c r="BI7" s="38">
        <v>1656.85</v>
      </c>
      <c r="BJ7" s="38">
        <v>1645.27</v>
      </c>
      <c r="BK7" s="38">
        <v>1273.52</v>
      </c>
      <c r="BL7" s="38">
        <v>1209.95</v>
      </c>
      <c r="BM7" s="38">
        <v>1136.5</v>
      </c>
      <c r="BN7" s="38">
        <v>1118.56</v>
      </c>
      <c r="BO7" s="38">
        <v>1111.31</v>
      </c>
      <c r="BP7" s="38">
        <v>728.3</v>
      </c>
      <c r="BQ7" s="38">
        <v>76.739999999999995</v>
      </c>
      <c r="BR7" s="38">
        <v>76.760000000000005</v>
      </c>
      <c r="BS7" s="38">
        <v>78.260000000000005</v>
      </c>
      <c r="BT7" s="38">
        <v>78.3</v>
      </c>
      <c r="BU7" s="38">
        <v>77.569999999999993</v>
      </c>
      <c r="BV7" s="38">
        <v>67.849999999999994</v>
      </c>
      <c r="BW7" s="38">
        <v>69.48</v>
      </c>
      <c r="BX7" s="38">
        <v>71.650000000000006</v>
      </c>
      <c r="BY7" s="38">
        <v>72.33</v>
      </c>
      <c r="BZ7" s="38">
        <v>75.540000000000006</v>
      </c>
      <c r="CA7" s="38">
        <v>100.04</v>
      </c>
      <c r="CB7" s="38">
        <v>141.13</v>
      </c>
      <c r="CC7" s="38">
        <v>141.46</v>
      </c>
      <c r="CD7" s="38">
        <v>142.34</v>
      </c>
      <c r="CE7" s="38">
        <v>143.41</v>
      </c>
      <c r="CF7" s="38">
        <v>144.74</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85.04</v>
      </c>
      <c r="CY7" s="38">
        <v>89.34</v>
      </c>
      <c r="CZ7" s="38">
        <v>91.9</v>
      </c>
      <c r="DA7" s="38">
        <v>93.83</v>
      </c>
      <c r="DB7" s="38">
        <v>96.25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2017-12-25T02:04:55Z</dcterms:created>
  <dcterms:modified xsi:type="dcterms:W3CDTF">2018-02-06T08:16:42Z</dcterms:modified>
  <cp:category/>
</cp:coreProperties>
</file>