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121 上下水道課\下水道庶務係\02_下水道庶務\15_経営比較分析\H29経営比較分析表\20180131Fw：【県市町村課・2／8期限\30_玉村町\30 玉村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<sst xmlns="http://schemas.openxmlformats.org/spreadsheetml/2006/main" count="245" uniqueCount="125">
  <si>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</si>
  <si>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</si>
  <si>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</si>
  <si>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</si>
  <si>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</si>
  <si>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</si>
  <si>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</si>
  <si>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</si>
  <si>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</si>
  <si>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</si>
  <si>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</si>
  <si>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</si>
  <si>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</si>
  <si>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</si>
  <si>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</si>
  <si>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</si>
  <si>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</si>
  <si>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</si>
  <si>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</si>
  <si>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</si>
  <si>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</si>
  <si>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</si>
  <si>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</si>
  <si>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</si>
  <si>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</si>
  <si>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</si>
  <si>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</si>
  <si>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</si>
  <si>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</si>
  <si>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</si>
  <si>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</si>
  <si>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</si>
  <si>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</si>
  <si>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</si>
  <si>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</si>
  <si>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</si>
  <si>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</si>
  <si>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</si>
  <si>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</si>
  <si>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</si>
  <si>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</si>
  <si>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</si>
  <si>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</si>
  <si>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</si>
  <si>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</si>
  <si>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</si>
  <si>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</si>
  <si>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</si>
  <si>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</si>
  <si>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</si>
  <si>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</si>
  <si>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</si>
  <si>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</si>
  <si>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</si>
  <si>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</si>
  <si>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</si>
  <si>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</si>
  <si>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</si>
  <si>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</si>
  <si>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</si>
  <si>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</si>
  <si>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</si>
  <si>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</si>
  <si>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</si>
  <si>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</si>
  <si>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</si>
  <si>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</si>
  <si>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</si>
  <si>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</si>
  <si>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</si>
  <si>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</si>
  <si>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</si>
  <si>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</si>
  <si>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</si>
  <si>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</si>
  <si>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</si>
  <si>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</si>
  <si>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</si>
  <si>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</si>
  <si>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</si>
  <si>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</si>
  <si>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</si>
  <si>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</si>
  <si>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</si>
  <si>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</si>
  <si>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</si>
  <si>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</si>
  <si>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</si>
  <si>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</si>
  <si>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</si>
  <si>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</si>
  <si>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</si>
  <si>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</si>
  <si>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</si>
  <si>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</si>
  <si>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</si>
  <si>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</si>
  <si>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</si>
  <si>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</si>
  <si>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</si>
  <si>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</si>
  <si>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</si>
  <si>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</si>
  <si>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</si>
  <si>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</si>
  <si>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</si>
  <si>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</si>
  <si>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</si>
  <si>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</si>
  <si>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玉村町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</si>
  <si>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</si>
  <si>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</si>
  <si>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</si>
  <si>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</si>
  <si>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</si>
  <si>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</si>
  <si>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</si>
  <si>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</si>
  <si>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</si>
  <si>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</si>
  <si>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</si>
  <si>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
　なお、平成２３、２４年度に管路内部のテレビカメラ調査に基づき、一部管路の修繕を行いましたが、通常、修繕費等の支出はほとんどない状況です。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rPh sb="137" eb="139">
      <t>ヘイセイ</t>
    </rPh>
    <rPh sb="144" eb="146">
      <t>ネンド</t>
    </rPh>
    <rPh sb="147" eb="149">
      <t>カンロ</t>
    </rPh>
    <rPh sb="149" eb="151">
      <t>ナイブ</t>
    </rPh>
    <rPh sb="158" eb="160">
      <t>チョウサ</t>
    </rPh>
    <rPh sb="161" eb="162">
      <t>モト</t>
    </rPh>
    <rPh sb="165" eb="167">
      <t>イチブ</t>
    </rPh>
    <rPh sb="167" eb="169">
      <t>カンロ</t>
    </rPh>
    <rPh sb="170" eb="172">
      <t>シュウゼン</t>
    </rPh>
    <rPh sb="173" eb="174">
      <t>オコナ</t>
    </rPh>
    <rPh sb="180" eb="182">
      <t>ツウジョウ</t>
    </rPh>
    <rPh sb="183" eb="185">
      <t>シュウゼン</t>
    </rPh>
    <rPh sb="186" eb="187">
      <t>トウ</t>
    </rPh>
    <rPh sb="188" eb="190">
      <t>シシュツ</t>
    </rPh>
    <rPh sb="197" eb="199">
      <t>ジョウキョウ</t>
    </rPh>
    <phoneticPr fontId="7"/>
  </si>
  <si>
    <t>非設置</t>
    <rPh sb="0" eb="1">
      <t>ヒ</t>
    </rPh>
    <rPh sb="1" eb="3">
      <t>セッチ</t>
    </rPh>
    <phoneticPr fontId="4"/>
  </si>
  <si>
    <t>　類似団体との比較から「経費回収率」、「汚水処理原価」は比較的良好なため、経営の健全性・効率性は、現状では大きな問題はないものと考えられます。「経費回収率」が７割に満たず、100％を大きく下回っているのは、料金設定が低いことが要因と考えられます。将来にわたり経営の健全性を確保するためにも、料金の適正化に取り組む必要があります。現在、地方公営企業会計移行に向けて準備を進めていますが、並行して経営戦略の策定に取り組む必要があります。
　また、現在は、施設の修繕に要する費用は少ない状況にあるものの、今後、施設の老朽化が段階的に進むため、長寿命化計画を策定するなど、老朽化対策を計画的に進める必要があります。</t>
    <rPh sb="1" eb="3">
      <t>ルイジ</t>
    </rPh>
    <rPh sb="3" eb="5">
      <t>ダンタイ</t>
    </rPh>
    <rPh sb="7" eb="9">
      <t>ヒカク</t>
    </rPh>
    <rPh sb="12" eb="14">
      <t>ケイヒ</t>
    </rPh>
    <rPh sb="14" eb="17">
      <t>カイシュウリツ</t>
    </rPh>
    <rPh sb="20" eb="22">
      <t>オスイ</t>
    </rPh>
    <rPh sb="22" eb="24">
      <t>ショリ</t>
    </rPh>
    <rPh sb="24" eb="26">
      <t>ゲンカ</t>
    </rPh>
    <rPh sb="28" eb="31">
      <t>ヒカクテキ</t>
    </rPh>
    <rPh sb="31" eb="33">
      <t>リョウコウ</t>
    </rPh>
    <rPh sb="37" eb="39">
      <t>ケイエイ</t>
    </rPh>
    <rPh sb="40" eb="43">
      <t>ケンゼンセイ</t>
    </rPh>
    <rPh sb="44" eb="47">
      <t>コウリツセイ</t>
    </rPh>
    <rPh sb="49" eb="51">
      <t>ゲンジョウ</t>
    </rPh>
    <rPh sb="53" eb="54">
      <t>オオ</t>
    </rPh>
    <rPh sb="56" eb="58">
      <t>モンダイ</t>
    </rPh>
    <rPh sb="64" eb="65">
      <t>カンガ</t>
    </rPh>
    <rPh sb="80" eb="81">
      <t>ワリ</t>
    </rPh>
    <rPh sb="82" eb="83">
      <t>ミ</t>
    </rPh>
    <rPh sb="91" eb="92">
      <t>オオ</t>
    </rPh>
    <rPh sb="94" eb="96">
      <t>シタマワ</t>
    </rPh>
    <rPh sb="156" eb="158">
      <t>ヒツヨウ</t>
    </rPh>
    <rPh sb="164" eb="166">
      <t>ゲンザイ</t>
    </rPh>
    <rPh sb="167" eb="169">
      <t>チホウ</t>
    </rPh>
    <rPh sb="169" eb="171">
      <t>コウエイ</t>
    </rPh>
    <rPh sb="171" eb="173">
      <t>キギョウ</t>
    </rPh>
    <rPh sb="173" eb="175">
      <t>カイケイ</t>
    </rPh>
    <rPh sb="175" eb="177">
      <t>イコウ</t>
    </rPh>
    <rPh sb="178" eb="179">
      <t>ム</t>
    </rPh>
    <rPh sb="181" eb="183">
      <t>ジュンビ</t>
    </rPh>
    <rPh sb="184" eb="185">
      <t>スス</t>
    </rPh>
    <rPh sb="192" eb="194">
      <t>ヘイコウ</t>
    </rPh>
    <rPh sb="196" eb="198">
      <t>ケイエイ</t>
    </rPh>
    <rPh sb="198" eb="200">
      <t>センリャク</t>
    </rPh>
    <rPh sb="201" eb="203">
      <t>サクテイ</t>
    </rPh>
    <rPh sb="204" eb="205">
      <t>ト</t>
    </rPh>
    <rPh sb="206" eb="207">
      <t>ク</t>
    </rPh>
    <rPh sb="221" eb="223">
      <t>ゲンザイ</t>
    </rPh>
    <rPh sb="225" eb="227">
      <t>シセツ</t>
    </rPh>
    <rPh sb="228" eb="230">
      <t>シュウゼン</t>
    </rPh>
    <rPh sb="231" eb="232">
      <t>ヨウ</t>
    </rPh>
    <rPh sb="234" eb="236">
      <t>ヒヨウ</t>
    </rPh>
    <rPh sb="237" eb="238">
      <t>スク</t>
    </rPh>
    <rPh sb="240" eb="242">
      <t>ジョウキョウ</t>
    </rPh>
    <rPh sb="252" eb="254">
      <t>シセツ</t>
    </rPh>
    <rPh sb="259" eb="262">
      <t>ダンカイテキ</t>
    </rPh>
    <rPh sb="288" eb="291">
      <t>ケイカクテキ</t>
    </rPh>
    <rPh sb="292" eb="293">
      <t>スス</t>
    </rPh>
    <rPh sb="295" eb="297">
      <t>ヒツヨウ</t>
    </rPh>
    <phoneticPr fontId="7"/>
  </si>
  <si>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類似団体の平均値に近い数値で推移しており、債務残高の規模は公共下水道事業ほど高くない状況です。単年度収支の状況を示す「収益的収支比率」は、右肩上がりではありますが、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を上回る値で推移していましたが、直近の数値は平均値をやや下回り、経費の７割に満たない状況にあることから、今後、料金の適正化に取り組む必要があります。整備済み区域内の人がどの程度接続しているかを示す「水洗化率」については、平均値を上回っており、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ルイジ</t>
    </rPh>
    <rPh sb="197" eb="199">
      <t>ダンタイ</t>
    </rPh>
    <rPh sb="200" eb="203">
      <t>ヘイキンチ</t>
    </rPh>
    <rPh sb="204" eb="205">
      <t>チカ</t>
    </rPh>
    <rPh sb="206" eb="208">
      <t>スウチ</t>
    </rPh>
    <rPh sb="209" eb="211">
      <t>スイイ</t>
    </rPh>
    <rPh sb="216" eb="218">
      <t>サイム</t>
    </rPh>
    <rPh sb="218" eb="220">
      <t>ザンダカ</t>
    </rPh>
    <rPh sb="221" eb="223">
      <t>キボ</t>
    </rPh>
    <rPh sb="224" eb="226">
      <t>コウキョウ</t>
    </rPh>
    <rPh sb="226" eb="229">
      <t>ゲスイドウ</t>
    </rPh>
    <rPh sb="229" eb="231">
      <t>ジギョウ</t>
    </rPh>
    <rPh sb="233" eb="234">
      <t>タカ</t>
    </rPh>
    <rPh sb="237" eb="239">
      <t>ジョウキョウ</t>
    </rPh>
    <rPh sb="264" eb="266">
      <t>ミギカタ</t>
    </rPh>
    <rPh sb="266" eb="267">
      <t>ア</t>
    </rPh>
    <rPh sb="309" eb="311">
      <t>シタマワ</t>
    </rPh>
    <rPh sb="315" eb="317">
      <t>ケイエイ</t>
    </rPh>
    <rPh sb="317" eb="319">
      <t>カイゼン</t>
    </rPh>
    <rPh sb="320" eb="321">
      <t>ム</t>
    </rPh>
    <rPh sb="323" eb="324">
      <t>ト</t>
    </rPh>
    <rPh sb="325" eb="326">
      <t>ク</t>
    </rPh>
    <rPh sb="328" eb="330">
      <t>ヒツヨウ</t>
    </rPh>
    <rPh sb="333" eb="335">
      <t>タンイ</t>
    </rPh>
    <rPh sb="335" eb="336">
      <t>ア</t>
    </rPh>
    <rPh sb="339" eb="341">
      <t>オスイ</t>
    </rPh>
    <rPh sb="341" eb="343">
      <t>ショリ</t>
    </rPh>
    <rPh sb="345" eb="346">
      <t>シメ</t>
    </rPh>
    <rPh sb="348" eb="350">
      <t>オスイ</t>
    </rPh>
    <rPh sb="350" eb="352">
      <t>ショリ</t>
    </rPh>
    <rPh sb="352" eb="354">
      <t>ゲンカ</t>
    </rPh>
    <rPh sb="357" eb="359">
      <t>ルイジ</t>
    </rPh>
    <rPh sb="359" eb="361">
      <t>ダンタイ</t>
    </rPh>
    <rPh sb="362" eb="364">
      <t>ヒカク</t>
    </rPh>
    <rPh sb="367" eb="368">
      <t>ヒク</t>
    </rPh>
    <rPh sb="369" eb="371">
      <t>スウチ</t>
    </rPh>
    <rPh sb="372" eb="374">
      <t>スイイ</t>
    </rPh>
    <rPh sb="379" eb="382">
      <t>ヒカクテキ</t>
    </rPh>
    <rPh sb="382" eb="384">
      <t>リョウコウ</t>
    </rPh>
    <rPh sb="385" eb="387">
      <t>ジョウキョウ</t>
    </rPh>
    <rPh sb="397" eb="399">
      <t>カイシュウ</t>
    </rPh>
    <rPh sb="402" eb="404">
      <t>ケイヒ</t>
    </rPh>
    <rPh sb="407" eb="409">
      <t>テイド</t>
    </rPh>
    <rPh sb="409" eb="412">
      <t>シヨウリョウ</t>
    </rPh>
    <rPh sb="412" eb="414">
      <t>シュウニュウ</t>
    </rPh>
    <rPh sb="415" eb="416">
      <t>マカナ</t>
    </rPh>
    <rPh sb="422" eb="423">
      <t>シメ</t>
    </rPh>
    <rPh sb="425" eb="427">
      <t>ケイヒ</t>
    </rPh>
    <rPh sb="427" eb="430">
      <t>カイシュウリツ</t>
    </rPh>
    <rPh sb="433" eb="435">
      <t>ルイジ</t>
    </rPh>
    <rPh sb="435" eb="437">
      <t>ダンタイ</t>
    </rPh>
    <rPh sb="438" eb="441">
      <t>ヘイキンチ</t>
    </rPh>
    <rPh sb="442" eb="444">
      <t>ウワマワ</t>
    </rPh>
    <rPh sb="445" eb="446">
      <t>アタイ</t>
    </rPh>
    <rPh sb="447" eb="449">
      <t>スイイ</t>
    </rPh>
    <rPh sb="457" eb="459">
      <t>チョッキン</t>
    </rPh>
    <rPh sb="460" eb="462">
      <t>スウチ</t>
    </rPh>
    <rPh sb="469" eb="471">
      <t>シタマワ</t>
    </rPh>
    <rPh sb="473" eb="475">
      <t>ケイヒ</t>
    </rPh>
    <rPh sb="477" eb="478">
      <t>ワリ</t>
    </rPh>
    <rPh sb="479" eb="480">
      <t>ミ</t>
    </rPh>
    <rPh sb="483" eb="485">
      <t>ジョウキョウ</t>
    </rPh>
    <rPh sb="493" eb="495">
      <t>コンゴ</t>
    </rPh>
    <rPh sb="496" eb="498">
      <t>リョウキン</t>
    </rPh>
    <rPh sb="499" eb="502">
      <t>テキセイカ</t>
    </rPh>
    <rPh sb="503" eb="504">
      <t>ト</t>
    </rPh>
    <rPh sb="505" eb="506">
      <t>ク</t>
    </rPh>
    <rPh sb="507" eb="509">
      <t>ヒツヨウ</t>
    </rPh>
    <rPh sb="515" eb="517">
      <t>セイビ</t>
    </rPh>
    <rPh sb="517" eb="518">
      <t>ズ</t>
    </rPh>
    <rPh sb="519" eb="521">
      <t>クイキ</t>
    </rPh>
    <rPh sb="521" eb="522">
      <t>ナイ</t>
    </rPh>
    <rPh sb="523" eb="524">
      <t>ヒト</t>
    </rPh>
    <rPh sb="527" eb="529">
      <t>テイド</t>
    </rPh>
    <rPh sb="529" eb="531">
      <t>セツゾク</t>
    </rPh>
    <rPh sb="537" eb="538">
      <t>シメ</t>
    </rPh>
    <rPh sb="540" eb="543">
      <t>スイセンカ</t>
    </rPh>
    <rPh sb="543" eb="544">
      <t>リツ</t>
    </rPh>
    <rPh sb="551" eb="554">
      <t>ヘイキンチ</t>
    </rPh>
    <rPh sb="555" eb="557">
      <t>ウワマワ</t>
    </rPh>
    <rPh sb="562" eb="565">
      <t>ヒカクテキ</t>
    </rPh>
    <rPh sb="565" eb="567">
      <t>リョウコウ</t>
    </rPh>
    <rPh sb="568" eb="570">
      <t>ジョウキョウ</t>
    </rPh>
    <rPh sb="573" eb="574">
      <t>ミズ</t>
    </rPh>
    <rPh sb="574" eb="576">
      <t>ジュヨウ</t>
    </rPh>
    <rPh sb="577" eb="579">
      <t>ゲンショウ</t>
    </rPh>
    <rPh sb="580" eb="582">
      <t>セッスイ</t>
    </rPh>
    <rPh sb="582" eb="584">
      <t>イシキ</t>
    </rPh>
    <rPh sb="586" eb="588">
      <t>セタイ</t>
    </rPh>
    <rPh sb="588" eb="589">
      <t>ア</t>
    </rPh>
    <rPh sb="596" eb="598">
      <t>ゲンショウ</t>
    </rPh>
    <rPh sb="598" eb="600">
      <t>ケイコウ</t>
    </rPh>
    <rPh sb="604" eb="607">
      <t>シヨウリョウ</t>
    </rPh>
    <rPh sb="610" eb="612">
      <t>イゼン</t>
    </rPh>
    <rPh sb="640" eb="642">
      <t>トリクミ</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</si>
</sst>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2.84</c:v>
                </c:pt>
                <c:pt idx="1">
                  <c:v>0</c:v>
                </c:pt>
                <c:pt idx="2">
                  <c:v>0</c:v>
                </c:pt>
                <c:pt idx="3">
                  <c:v>0</c:v>
                </c:pt>
                <c:pt idx="4">
                  <c:v>0</c:v>
                </c:pt>
              </c:numCache>
            </c:numRef>
          </c:val>
          <c:extLst>
            <c:ext xmlns:c16="http://schemas.microsoft.com/office/drawing/2014/chart" uri="{C3380CC4-5D6E-409C-BE32-E72D297353CC}">
              <c16:uniqueId val="{00000000-F110-4E5F-A785-1BAFB01BF1B9}"/>
            </c:ext>
          </c:extLst>
        </c:ser>
        <c:dLbls>
          <c:showLegendKey val="0"/>
          <c:showVal val="0"/>
          <c:showCatName val="0"/>
          <c:showSerName val="0"/>
          <c:showPercent val="0"/>
          <c:showBubbleSize val="0"/>
        </c:dLbls>
        <c:gapWidth val="150"/>
        <c:axId val="118339840"/>
        <c:axId val="1188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F110-4E5F-A785-1BAFB01BF1B9}"/>
            </c:ext>
          </c:extLst>
        </c:ser>
        <c:dLbls>
          <c:showLegendKey val="0"/>
          <c:showVal val="0"/>
          <c:showCatName val="0"/>
          <c:showSerName val="0"/>
          <c:showPercent val="0"/>
          <c:showBubbleSize val="0"/>
        </c:dLbls>
        <c:marker val="1"/>
        <c:smooth val="0"/>
        <c:axId val="118339840"/>
        <c:axId val="118874496"/>
      </c:lineChart>
      <c:dateAx>
        <c:axId val="118339840"/>
        <c:scaling>
          <c:orientation val="minMax"/>
        </c:scaling>
        <c:delete val="1"/>
        <c:axPos val="b"/>
        <c:numFmt formatCode="ge" sourceLinked="1"/>
        <c:majorTickMark val="none"/>
        <c:minorTickMark val="none"/>
        <c:tickLblPos val="none"/>
        <c:crossAx val="118874496"/>
        <c:crosses val="autoZero"/>
        <c:auto val="1"/>
        <c:lblOffset val="100"/>
        <c:baseTimeUnit val="years"/>
      </c:dateAx>
      <c:valAx>
        <c:axId val="1188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AF-4198-9D46-B173F2F0C417}"/>
            </c:ext>
          </c:extLst>
        </c:ser>
        <c:dLbls>
          <c:showLegendKey val="0"/>
          <c:showVal val="0"/>
          <c:showCatName val="0"/>
          <c:showSerName val="0"/>
          <c:showPercent val="0"/>
          <c:showBubbleSize val="0"/>
        </c:dLbls>
        <c:gapWidth val="150"/>
        <c:axId val="131554688"/>
        <c:axId val="131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BDAF-4198-9D46-B173F2F0C417}"/>
            </c:ext>
          </c:extLst>
        </c:ser>
        <c:dLbls>
          <c:showLegendKey val="0"/>
          <c:showVal val="0"/>
          <c:showCatName val="0"/>
          <c:showSerName val="0"/>
          <c:showPercent val="0"/>
          <c:showBubbleSize val="0"/>
        </c:dLbls>
        <c:marker val="1"/>
        <c:smooth val="0"/>
        <c:axId val="131554688"/>
        <c:axId val="131556864"/>
      </c:lineChart>
      <c:dateAx>
        <c:axId val="131554688"/>
        <c:scaling>
          <c:orientation val="minMax"/>
        </c:scaling>
        <c:delete val="1"/>
        <c:axPos val="b"/>
        <c:numFmt formatCode="ge" sourceLinked="1"/>
        <c:majorTickMark val="none"/>
        <c:minorTickMark val="none"/>
        <c:tickLblPos val="none"/>
        <c:crossAx val="131556864"/>
        <c:crosses val="autoZero"/>
        <c:auto val="1"/>
        <c:lblOffset val="100"/>
        <c:baseTimeUnit val="years"/>
      </c:dateAx>
      <c:valAx>
        <c:axId val="131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87.79</c:v>
                </c:pt>
                <c:pt idx="1">
                  <c:v>86.56</c:v>
                </c:pt>
                <c:pt idx="2">
                  <c:v>83.89</c:v>
                </c:pt>
                <c:pt idx="3">
                  <c:v>87.71</c:v>
                </c:pt>
                <c:pt idx="4">
                  <c:v>86.29</c:v>
                </c:pt>
              </c:numCache>
            </c:numRef>
          </c:val>
          <c:extLst>
            <c:ext xmlns:c16="http://schemas.microsoft.com/office/drawing/2014/chart" uri="{C3380CC4-5D6E-409C-BE32-E72D297353CC}">
              <c16:uniqueId val="{00000000-F097-45A0-92C1-C95310DFBF94}"/>
            </c:ext>
          </c:extLst>
        </c:ser>
        <c:dLbls>
          <c:showLegendKey val="0"/>
          <c:showVal val="0"/>
          <c:showCatName val="0"/>
          <c:showSerName val="0"/>
          <c:showPercent val="0"/>
          <c:showBubbleSize val="0"/>
        </c:dLbls>
        <c:gapWidth val="150"/>
        <c:axId val="131582976"/>
        <c:axId val="131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F097-45A0-92C1-C95310DFBF94}"/>
            </c:ext>
          </c:extLst>
        </c:ser>
        <c:dLbls>
          <c:showLegendKey val="0"/>
          <c:showVal val="0"/>
          <c:showCatName val="0"/>
          <c:showSerName val="0"/>
          <c:showPercent val="0"/>
          <c:showBubbleSize val="0"/>
        </c:dLbls>
        <c:marker val="1"/>
        <c:smooth val="0"/>
        <c:axId val="131582976"/>
        <c:axId val="131585152"/>
      </c:lineChart>
      <c:dateAx>
        <c:axId val="131582976"/>
        <c:scaling>
          <c:orientation val="minMax"/>
        </c:scaling>
        <c:delete val="1"/>
        <c:axPos val="b"/>
        <c:numFmt formatCode="ge" sourceLinked="1"/>
        <c:majorTickMark val="none"/>
        <c:minorTickMark val="none"/>
        <c:tickLblPos val="none"/>
        <c:crossAx val="131585152"/>
        <c:crosses val="autoZero"/>
        <c:auto val="1"/>
        <c:lblOffset val="100"/>
        <c:baseTimeUnit val="years"/>
      </c:dateAx>
      <c:valAx>
        <c:axId val="131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56.01</c:v>
                </c:pt>
                <c:pt idx="1">
                  <c:v>59.3</c:v>
                </c:pt>
                <c:pt idx="2">
                  <c:v>61.14</c:v>
                </c:pt>
                <c:pt idx="3">
                  <c:v>63.62</c:v>
                </c:pt>
                <c:pt idx="4">
                  <c:v>65.62</c:v>
                </c:pt>
              </c:numCache>
            </c:numRef>
          </c:val>
          <c:extLst>
            <c:ext xmlns:c16="http://schemas.microsoft.com/office/drawing/2014/chart" uri="{C3380CC4-5D6E-409C-BE32-E72D297353CC}">
              <c16:uniqueId val="{00000000-439B-4C65-ADE5-554D547DC3A0}"/>
            </c:ext>
          </c:extLst>
        </c:ser>
        <c:dLbls>
          <c:showLegendKey val="0"/>
          <c:showVal val="0"/>
          <c:showCatName val="0"/>
          <c:showSerName val="0"/>
          <c:showPercent val="0"/>
          <c:showBubbleSize val="0"/>
        </c:dLbls>
        <c:gapWidth val="150"/>
        <c:axId val="118867840"/>
        <c:axId val="118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B-4C65-ADE5-554D547DC3A0}"/>
            </c:ext>
          </c:extLst>
        </c:ser>
        <c:dLbls>
          <c:showLegendKey val="0"/>
          <c:showVal val="0"/>
          <c:showCatName val="0"/>
          <c:showSerName val="0"/>
          <c:showPercent val="0"/>
          <c:showBubbleSize val="0"/>
        </c:dLbls>
        <c:marker val="1"/>
        <c:smooth val="0"/>
        <c:axId val="118867840"/>
        <c:axId val="118882304"/>
      </c:lineChart>
      <c:dateAx>
        <c:axId val="118867840"/>
        <c:scaling>
          <c:orientation val="minMax"/>
        </c:scaling>
        <c:delete val="1"/>
        <c:axPos val="b"/>
        <c:numFmt formatCode="ge" sourceLinked="1"/>
        <c:majorTickMark val="none"/>
        <c:minorTickMark val="none"/>
        <c:tickLblPos val="none"/>
        <c:crossAx val="118882304"/>
        <c:crosses val="autoZero"/>
        <c:auto val="1"/>
        <c:lblOffset val="100"/>
        <c:baseTimeUnit val="years"/>
      </c:dateAx>
      <c:valAx>
        <c:axId val="118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AA-4207-9D98-F5A846B1DFA9}"/>
            </c:ext>
          </c:extLst>
        </c:ser>
        <c:dLbls>
          <c:showLegendKey val="0"/>
          <c:showVal val="0"/>
          <c:showCatName val="0"/>
          <c:showSerName val="0"/>
          <c:showPercent val="0"/>
          <c:showBubbleSize val="0"/>
        </c:dLbls>
        <c:gapWidth val="150"/>
        <c:axId val="118912512"/>
        <c:axId val="11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A-4207-9D98-F5A846B1DFA9}"/>
            </c:ext>
          </c:extLst>
        </c:ser>
        <c:dLbls>
          <c:showLegendKey val="0"/>
          <c:showVal val="0"/>
          <c:showCatName val="0"/>
          <c:showSerName val="0"/>
          <c:showPercent val="0"/>
          <c:showBubbleSize val="0"/>
        </c:dLbls>
        <c:marker val="1"/>
        <c:smooth val="0"/>
        <c:axId val="118912512"/>
        <c:axId val="118914432"/>
      </c:lineChart>
      <c:dateAx>
        <c:axId val="118912512"/>
        <c:scaling>
          <c:orientation val="minMax"/>
        </c:scaling>
        <c:delete val="1"/>
        <c:axPos val="b"/>
        <c:numFmt formatCode="ge" sourceLinked="1"/>
        <c:majorTickMark val="none"/>
        <c:minorTickMark val="none"/>
        <c:tickLblPos val="none"/>
        <c:crossAx val="118914432"/>
        <c:crosses val="autoZero"/>
        <c:auto val="1"/>
        <c:lblOffset val="100"/>
        <c:baseTimeUnit val="years"/>
      </c:dateAx>
      <c:valAx>
        <c:axId val="11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B-46E7-BC25-86B58015E563}"/>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B-46E7-BC25-86B58015E563}"/>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D-4FFA-87E5-375FE1B75919}"/>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D-4FFA-87E5-375FE1B75919}"/>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E-41F3-8A29-9FB3E42484E8}"/>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E-41F3-8A29-9FB3E42484E8}"/>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1588.43</c:v>
                </c:pt>
                <c:pt idx="1">
                  <c:v>1568.78</c:v>
                </c:pt>
                <c:pt idx="2">
                  <c:v>1619.72</c:v>
                </c:pt>
                <c:pt idx="3">
                  <c:v>1325.55</c:v>
                </c:pt>
                <c:pt idx="4">
                  <c:v>1398.84</c:v>
                </c:pt>
              </c:numCache>
            </c:numRef>
          </c:val>
          <c:extLst>
            <c:ext xmlns:c16="http://schemas.microsoft.com/office/drawing/2014/chart" uri="{C3380CC4-5D6E-409C-BE32-E72D297353CC}">
              <c16:uniqueId val="{00000000-8CEC-47C5-B230-D348935EBDE5}"/>
            </c:ext>
          </c:extLst>
        </c:ser>
        <c:dLbls>
          <c:showLegendKey val="0"/>
          <c:showVal val="0"/>
          <c:showCatName val="0"/>
          <c:showSerName val="0"/>
          <c:showPercent val="0"/>
          <c:showBubbleSize val="0"/>
        </c:dLbls>
        <c:gapWidth val="150"/>
        <c:axId val="131137920"/>
        <c:axId val="131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8CEC-47C5-B230-D348935EBDE5}"/>
            </c:ext>
          </c:extLst>
        </c:ser>
        <c:dLbls>
          <c:showLegendKey val="0"/>
          <c:showVal val="0"/>
          <c:showCatName val="0"/>
          <c:showSerName val="0"/>
          <c:showPercent val="0"/>
          <c:showBubbleSize val="0"/>
        </c:dLbls>
        <c:marker val="1"/>
        <c:smooth val="0"/>
        <c:axId val="131137920"/>
        <c:axId val="131139840"/>
      </c:lineChart>
      <c:dateAx>
        <c:axId val="131137920"/>
        <c:scaling>
          <c:orientation val="minMax"/>
        </c:scaling>
        <c:delete val="1"/>
        <c:axPos val="b"/>
        <c:numFmt formatCode="ge" sourceLinked="1"/>
        <c:majorTickMark val="none"/>
        <c:minorTickMark val="none"/>
        <c:tickLblPos val="none"/>
        <c:crossAx val="131139840"/>
        <c:crosses val="autoZero"/>
        <c:auto val="1"/>
        <c:lblOffset val="100"/>
        <c:baseTimeUnit val="years"/>
      </c:dateAx>
      <c:valAx>
        <c:axId val="131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66.599999999999994</c:v>
                </c:pt>
                <c:pt idx="1">
                  <c:v>66.61</c:v>
                </c:pt>
                <c:pt idx="2">
                  <c:v>68.22</c:v>
                </c:pt>
                <c:pt idx="3">
                  <c:v>68.739999999999995</c:v>
                </c:pt>
                <c:pt idx="4">
                  <c:v>68.760000000000005</c:v>
                </c:pt>
              </c:numCache>
            </c:numRef>
          </c:val>
          <c:extLst>
            <c:ext xmlns:c16="http://schemas.microsoft.com/office/drawing/2014/chart" uri="{C3380CC4-5D6E-409C-BE32-E72D297353CC}">
              <c16:uniqueId val="{00000000-AEFD-4A35-BF5D-09B850F47CA8}"/>
            </c:ext>
          </c:extLst>
        </c:ser>
        <c:dLbls>
          <c:showLegendKey val="0"/>
          <c:showVal val="0"/>
          <c:showCatName val="0"/>
          <c:showSerName val="0"/>
          <c:showPercent val="0"/>
          <c:showBubbleSize val="0"/>
        </c:dLbls>
        <c:gapWidth val="150"/>
        <c:axId val="131182592"/>
        <c:axId val="13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AEFD-4A35-BF5D-09B850F47CA8}"/>
            </c:ext>
          </c:extLst>
        </c:ser>
        <c:dLbls>
          <c:showLegendKey val="0"/>
          <c:showVal val="0"/>
          <c:showCatName val="0"/>
          <c:showSerName val="0"/>
          <c:showPercent val="0"/>
          <c:showBubbleSize val="0"/>
        </c:dLbls>
        <c:marker val="1"/>
        <c:smooth val="0"/>
        <c:axId val="131182592"/>
        <c:axId val="131184512"/>
      </c:lineChart>
      <c:dateAx>
        <c:axId val="131182592"/>
        <c:scaling>
          <c:orientation val="minMax"/>
        </c:scaling>
        <c:delete val="1"/>
        <c:axPos val="b"/>
        <c:numFmt formatCode="ge" sourceLinked="1"/>
        <c:majorTickMark val="none"/>
        <c:minorTickMark val="none"/>
        <c:tickLblPos val="none"/>
        <c:crossAx val="131184512"/>
        <c:crosses val="autoZero"/>
        <c:auto val="1"/>
        <c:lblOffset val="100"/>
        <c:baseTimeUnit val="years"/>
      </c:dateAx>
      <c:valAx>
        <c:axId val="1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162.54</c:v>
                </c:pt>
                <c:pt idx="1">
                  <c:v>162.55000000000001</c:v>
                </c:pt>
                <c:pt idx="2">
                  <c:v>162.62</c:v>
                </c:pt>
                <c:pt idx="3">
                  <c:v>162.15</c:v>
                </c:pt>
                <c:pt idx="4">
                  <c:v>161.94</c:v>
                </c:pt>
              </c:numCache>
            </c:numRef>
          </c:val>
          <c:extLst>
            <c:ext xmlns:c16="http://schemas.microsoft.com/office/drawing/2014/chart" uri="{C3380CC4-5D6E-409C-BE32-E72D297353CC}">
              <c16:uniqueId val="{00000000-8D3D-4D23-986A-C72FF8BA4241}"/>
            </c:ext>
          </c:extLst>
        </c:ser>
        <c:dLbls>
          <c:showLegendKey val="0"/>
          <c:showVal val="0"/>
          <c:showCatName val="0"/>
          <c:showSerName val="0"/>
          <c:showPercent val="0"/>
          <c:showBubbleSize val="0"/>
        </c:dLbls>
        <c:gapWidth val="150"/>
        <c:axId val="131194880"/>
        <c:axId val="131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8D3D-4D23-986A-C72FF8BA4241}"/>
            </c:ext>
          </c:extLst>
        </c:ser>
        <c:dLbls>
          <c:showLegendKey val="0"/>
          <c:showVal val="0"/>
          <c:showCatName val="0"/>
          <c:showSerName val="0"/>
          <c:showPercent val="0"/>
          <c:showBubbleSize val="0"/>
        </c:dLbls>
        <c:marker val="1"/>
        <c:smooth val="0"/>
        <c:axId val="131194880"/>
        <c:axId val="131196800"/>
      </c:lineChart>
      <c:dateAx>
        <c:axId val="131194880"/>
        <c:scaling>
          <c:orientation val="minMax"/>
        </c:scaling>
        <c:delete val="1"/>
        <c:axPos val="b"/>
        <c:numFmt formatCode="ge" sourceLinked="1"/>
        <c:majorTickMark val="none"/>
        <c:minorTickMark val="none"/>
        <c:tickLblPos val="none"/>
        <c:crossAx val="131196800"/>
        <c:crosses val="autoZero"/>
        <c:auto val="1"/>
        <c:lblOffset val="100"/>
        <c:baseTimeUnit val="years"/>
      </c:dateAx>
      <c:valAx>
        <c:axId val="131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2"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玉村町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36796</v>
      </c>
      <c r="AM8" s="50"/>
      <c r="AN8" s="50"/>
      <c r="AO8" s="50"/>
      <c r="AP8" s="50"/>
      <c r="AQ8" s="50"/>
      <c r="AR8" s="50"/>
      <c r="AS8" s="50"/>
      <c r="AT8" s="45">
        <f>データ!T6</f>
        <v>25.78</v>
      </c>
      <c r="AU8" s="45"/>
      <c r="AV8" s="45"/>
      <c r="AW8" s="45"/>
      <c r="AX8" s="45"/>
      <c r="AY8" s="45"/>
      <c r="AZ8" s="45"/>
      <c r="BA8" s="45"/>
      <c r="BB8" s="45">
        <f>データ!U6</f>
        <v>1427.31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42.53</v>
      </c>
      <c r="Q10" s="45"/>
      <c r="R10" s="45"/>
      <c r="S10" s="45"/>
      <c r="T10" s="45"/>
      <c r="U10" s="45"/>
      <c r="V10" s="45"/>
      <c r="W10" s="45">
        <f>データ!Q6</f>
        <v>88.5</v>
      </c>
      <c r="X10" s="45"/>
      <c r="Y10" s="45"/>
      <c r="Z10" s="45"/>
      <c r="AA10" s="45"/>
      <c r="AB10" s="45"/>
      <c r="AC10" s="45"/>
      <c r="AD10" s="50">
        <f>データ!R6</f>
        <v>2050</v>
      </c>
      <c r="AE10" s="50"/>
      <c r="AF10" s="50"/>
      <c r="AG10" s="50"/>
      <c r="AH10" s="50"/>
      <c r="AI10" s="50"/>
      <c r="AJ10" s="50"/>
      <c r="AK10" s="2"/>
      <c r="AL10" s="50">
        <f>データ!V6</f>
        <v>15600</v>
      </c>
      <c r="AM10" s="50"/>
      <c r="AN10" s="50"/>
      <c r="AO10" s="50"/>
      <c r="AP10" s="50"/>
      <c r="AQ10" s="50"/>
      <c r="AR10" s="50"/>
      <c r="AS10" s="50"/>
      <c r="AT10" s="45">
        <f>データ!W6</f>
        <v>3.7</v>
      </c>
      <c r="AU10" s="45"/>
      <c r="AV10" s="45"/>
      <c r="AW10" s="45"/>
      <c r="AX10" s="45"/>
      <c r="AY10" s="45"/>
      <c r="AZ10" s="45"/>
      <c r="BA10" s="45"/>
      <c r="BB10" s="45">
        <f>データ!X6</f>
        <v>4216.22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104647</v>
      </c>
      <c r="D6" s="33">
        <f t="shared" si="3"/>
        <v>47</v>
      </c>
      <c r="E6" s="33">
        <f t="shared" si="3"/>
        <v>17</v>
      </c>
      <c r="F6" s="33">
        <f t="shared" si="3"/>
        <v>4</v>
      </c>
      <c r="G6" s="33">
        <f t="shared" si="3"/>
        <v>0</v>
      </c>
      <c r="H6" s="33" t="str">
        <f t="shared" si="3"/>
        <v>群馬県　玉村町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42.53</v>
      </c>
      <c r="Q6" s="34">
        <f t="shared" si="3"/>
        <v>88.5</v>
      </c>
      <c r="R6" s="34">
        <f t="shared" si="3"/>
        <v>2050</v>
      </c>
      <c r="S6" s="34">
        <f t="shared" si="3"/>
        <v>36796</v>
      </c>
      <c r="T6" s="34">
        <f t="shared" si="3"/>
        <v>25.78</v>
      </c>
      <c r="U6" s="34">
        <f t="shared" si="3"/>
        <v>1427.31</v>
      </c>
      <c r="V6" s="34">
        <f t="shared" si="3"/>
        <v>15600</v>
      </c>
      <c r="W6" s="34">
        <f t="shared" si="3"/>
        <v>3.7</v>
      </c>
      <c r="X6" s="34">
        <f t="shared" si="3"/>
        <v>4216.22</v>
      </c>
      <c r="Y6" s="35">
        <f>IF(Y7="",NA(),Y7)</f>
        <v>56.01</v>
      </c>
      <c r="Z6" s="35">
        <f t="shared" ref="Z6:AH6" si="4">IF(Z7="",NA(),Z7)</f>
        <v>59.3</v>
      </c>
      <c r="AA6" s="35">
        <f t="shared" si="4"/>
        <v>61.14</v>
      </c>
      <c r="AB6" s="35">
        <f t="shared" si="4"/>
        <v>63.62</v>
      </c>
      <c r="AC6" s="35">
        <f t="shared" si="4"/>
        <v>65.62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1588.43</v>
      </c>
      <c r="BG6" s="35">
        <f t="shared" ref="BG6:BO6" si="7">IF(BG7="",NA(),BG7)</f>
        <v>1568.78</v>
      </c>
      <c r="BH6" s="35">
        <f t="shared" si="7"/>
        <v>1619.72</v>
      </c>
      <c r="BI6" s="35">
        <f t="shared" si="7"/>
        <v>1325.55</v>
      </c>
      <c r="BJ6" s="35">
        <f t="shared" si="7"/>
        <v>1398.84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66.599999999999994</v>
      </c>
      <c r="BR6" s="35">
        <f t="shared" ref="BR6:BZ6" si="8">IF(BR7="",NA(),BR7)</f>
        <v>66.61</v>
      </c>
      <c r="BS6" s="35">
        <f t="shared" si="8"/>
        <v>68.22</v>
      </c>
      <c r="BT6" s="35">
        <f t="shared" si="8"/>
        <v>68.739999999999995</v>
      </c>
      <c r="BU6" s="35">
        <f t="shared" si="8"/>
        <v>68.760000000000005</v>
      </c>
      <c r="BV6" s="35">
        <f t="shared" si="8"/>
        <v>62.83</v>
      </c>
      <c r="BW6" s="35">
        <f t="shared" si="8"/>
        <v>64.63</v>
      </c>
      <c r="BX6" s="35">
        <f t="shared" si="8"/>
        <v>66.56</v>
      </c>
      <c r="BY6" s="35">
        <f t="shared" si="8"/>
        <v>66.22</v>
      </c>
      <c r="BZ6" s="35">
        <f t="shared" si="8"/>
        <v>69.87</v>
      </c>
      <c r="CA6" s="34" t="str">
        <f>IF(CA7="","",IF(CA7="-","【-】","【"&amp;SUBSTITUTE(TEXT(CA7,"#,##0.00"),"-","△")&amp;"】"))</f>
        <v>【69.80】</v>
      </c>
      <c r="CB6" s="35">
        <f>IF(CB7="",NA(),CB7)</f>
        <v>162.54</v>
      </c>
      <c r="CC6" s="35">
        <f t="shared" ref="CC6:CK6" si="9">IF(CC7="",NA(),CC7)</f>
        <v>162.55000000000001</v>
      </c>
      <c r="CD6" s="35">
        <f t="shared" si="9"/>
        <v>162.62</v>
      </c>
      <c r="CE6" s="35">
        <f t="shared" si="9"/>
        <v>162.15</v>
      </c>
      <c r="CF6" s="35">
        <f t="shared" si="9"/>
        <v>161.94</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87.79</v>
      </c>
      <c r="CY6" s="35">
        <f t="shared" ref="CY6:DG6" si="11">IF(CY7="",NA(),CY7)</f>
        <v>86.56</v>
      </c>
      <c r="CZ6" s="35">
        <f t="shared" si="11"/>
        <v>83.89</v>
      </c>
      <c r="DA6" s="35">
        <f t="shared" si="11"/>
        <v>87.71</v>
      </c>
      <c r="DB6" s="35">
        <f t="shared" si="11"/>
        <v>86.29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2.84</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104647</v>
      </c>
      <c r="D7" s="37">
        <v>47</v>
      </c>
      <c r="E7" s="37">
        <v>17</v>
      </c>
      <c r="F7" s="37">
        <v>4</v>
      </c>
      <c r="G7" s="37">
        <v>0</v>
      </c>
      <c r="H7" s="37" t="s">
        <v>109</v>
      </c>
      <c r="I7" s="37" t="s">
        <v>110</v>
      </c>
      <c r="J7" s="37" t="s">
        <v>111</v>
      </c>
      <c r="K7" s="37" t="s">
        <v>112</v>
      </c>
      <c r="L7" s="37" t="s">
        <v>113</v>
      </c>
      <c r="M7" s="37"/>
      <c r="N7" s="38" t="s">
        <v>114</v>
      </c>
      <c r="O7" s="38" t="s">
        <v>115</v>
      </c>
      <c r="P7" s="38">
        <v>42.53</v>
      </c>
      <c r="Q7" s="38">
        <v>88.5</v>
      </c>
      <c r="R7" s="38">
        <v>2050</v>
      </c>
      <c r="S7" s="38">
        <v>36796</v>
      </c>
      <c r="T7" s="38">
        <v>25.78</v>
      </c>
      <c r="U7" s="38">
        <v>1427.31</v>
      </c>
      <c r="V7" s="38">
        <v>15600</v>
      </c>
      <c r="W7" s="38">
        <v>3.7</v>
      </c>
      <c r="X7" s="38">
        <v>4216.22</v>
      </c>
      <c r="Y7" s="38">
        <v>56.01</v>
      </c>
      <c r="Z7" s="38">
        <v>59.3</v>
      </c>
      <c r="AA7" s="38">
        <v>61.14</v>
      </c>
      <c r="AB7" s="38">
        <v>63.62</v>
      </c>
      <c r="AC7" s="38">
        <v>65.62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1588.43</v>
      </c>
      <c r="BG7" s="38">
        <v>1568.78</v>
      </c>
      <c r="BH7" s="38">
        <v>1619.72</v>
      </c>
      <c r="BI7" s="38">
        <v>1325.55</v>
      </c>
      <c r="BJ7" s="38">
        <v>1398.84</v>
      </c>
      <c r="BK7" s="38">
        <v>1622.51</v>
      </c>
      <c r="BL7" s="38">
        <v>1569.13</v>
      </c>
      <c r="BM7" s="38">
        <v>1436</v>
      </c>
      <c r="BN7" s="38">
        <v>1434.89</v>
      </c>
      <c r="BO7" s="38">
        <v>1298.9100000000001</v>
      </c>
      <c r="BP7" s="38">
        <v>1348.09</v>
      </c>
      <c r="BQ7" s="38">
        <v>66.599999999999994</v>
      </c>
      <c r="BR7" s="38">
        <v>66.61</v>
      </c>
      <c r="BS7" s="38">
        <v>68.22</v>
      </c>
      <c r="BT7" s="38">
        <v>68.739999999999995</v>
      </c>
      <c r="BU7" s="38">
        <v>68.760000000000005</v>
      </c>
      <c r="BV7" s="38">
        <v>62.83</v>
      </c>
      <c r="BW7" s="38">
        <v>64.63</v>
      </c>
      <c r="BX7" s="38">
        <v>66.56</v>
      </c>
      <c r="BY7" s="38">
        <v>66.22</v>
      </c>
      <c r="BZ7" s="38">
        <v>69.87</v>
      </c>
      <c r="CA7" s="38">
        <v>69.8</v>
      </c>
      <c r="CB7" s="38">
        <v>162.54</v>
      </c>
      <c r="CC7" s="38">
        <v>162.55000000000001</v>
      </c>
      <c r="CD7" s="38">
        <v>162.62</v>
      </c>
      <c r="CE7" s="38">
        <v>162.15</v>
      </c>
      <c r="CF7" s="38">
        <v>161.94</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87.79</v>
      </c>
      <c r="CY7" s="38">
        <v>86.56</v>
      </c>
      <c r="CZ7" s="38">
        <v>83.89</v>
      </c>
      <c r="DA7" s="38">
        <v>87.71</v>
      </c>
      <c r="DB7" s="38">
        <v>86.29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2.84</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2017-12-25T02:18:04Z</dcterms:created>
  <dcterms:modified xsi:type="dcterms:W3CDTF">2018-02-06T08:16:49Z</dcterms:modified>
  <cp:category/>
</cp:coreProperties>
</file>