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組織フォルダ\010 総務課\財政係\02_財政共通\03_財政調査(個別)\11_財政状況資料集\H29年度決算\2回目\回答\"/>
    </mc:Choice>
  </mc:AlternateContent>
  <bookViews>
    <workbookView xWindow="0" yWindow="0" windowWidth="15345" windowHeight="4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<sst xmlns="http://schemas.openxmlformats.org/spreadsheetml/2006/main" count="1176" uniqueCount="597">
  <si>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</si>
  <si>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</si>
  <si>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</si>
  <si>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</si>
  <si>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</si>
  <si>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</si>
  <si>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</si>
  <si>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</si>
  <si>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</si>
  <si>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</si>
  <si>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</si>
  <si>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</si>
  <si>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</si>
  <si>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</si>
  <si>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</si>
  <si>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</si>
  <si>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</si>
  <si>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</si>
  <si>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</si>
  <si>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</si>
  <si>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</si>
  <si>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</si>
  <si>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</si>
  <si>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</si>
  <si>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</si>
  <si>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</si>
  <si>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</si>
  <si>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</si>
  <si>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</si>
  <si>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</si>
  <si>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</si>
  <si>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</si>
  <si>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</si>
  <si>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</si>
  <si>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</si>
  <si>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</si>
  <si>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</si>
  <si>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</si>
  <si>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</si>
  <si>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</si>
  <si>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</si>
  <si>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</si>
  <si>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</si>
  <si>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</si>
  <si>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</si>
  <si>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</si>
  <si>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</si>
  <si>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</si>
  <si>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</si>
  <si>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</si>
  <si>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</si>
  <si>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</si>
  <si>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</si>
  <si>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</si>
  <si>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</si>
  <si>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</si>
  <si>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</si>
  <si>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</si>
  <si>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</si>
  <si>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</si>
  <si>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</si>
  <si>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</si>
  <si>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</si>
  <si>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</si>
  <si>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</si>
  <si>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</si>
  <si>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</si>
  <si>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</si>
  <si>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</si>
  <si>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</si>
  <si>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</si>
  <si>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</si>
  <si>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</si>
  <si>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</si>
  <si>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</si>
  <si>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</si>
  <si>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</si>
  <si>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</si>
  <si>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</si>
  <si>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</si>
  <si>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</si>
  <si>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</si>
  <si>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</si>
  <si>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</si>
  <si>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</si>
  <si>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</si>
  <si>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</si>
  <si>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</si>
  <si>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</si>
  <si>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</si>
  <si>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</si>
  <si>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</si>
  <si>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</si>
  <si>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</si>
  <si>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</si>
  <si>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</si>
  <si>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</si>
  <si>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</si>
  <si>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</si>
  <si>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</si>
  <si>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</si>
  <si>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</si>
  <si>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</si>
  <si>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</si>
  <si>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</si>
  <si>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</si>
  <si>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</si>
  <si>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</si>
  <si>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</si>
  <si>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</si>
  <si>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</si>
  <si>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</si>
  <si>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</si>
  <si>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</si>
  <si>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</si>
  <si>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</si>
  <si>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</si>
  <si>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</si>
  <si>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</si>
  <si>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</si>
  <si>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</si>
  <si>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</si>
  <si>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</si>
  <si>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</si>
  <si>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</si>
  <si>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</si>
  <si>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</si>
  <si>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</si>
  <si>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</si>
  <si>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</si>
  <si>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</si>
  <si>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</si>
  <si>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</si>
  <si>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</si>
  <si>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</si>
  <si>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</si>
  <si>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</si>
  <si>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</si>
  <si>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</si>
  <si>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</si>
  <si>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</si>
  <si>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</si>
  <si>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</si>
  <si>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</si>
  <si>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</si>
  <si>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</si>
  <si>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</si>
  <si>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</si>
  <si>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</si>
  <si>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</si>
  <si>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</si>
  <si>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</si>
  <si>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</si>
  <si>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</si>
  <si>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</si>
  <si>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</si>
  <si>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</si>
  <si>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</si>
  <si>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</si>
  <si>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</si>
  <si>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</si>
  <si>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</si>
  <si>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</si>
  <si>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</si>
  <si>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</si>
  <si>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</si>
  <si>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</si>
  <si>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</si>
  <si>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</si>
  <si>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</si>
  <si>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</si>
  <si>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</si>
  <si>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</si>
  <si>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</si>
  <si>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</si>
  <si>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</si>
  <si>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</si>
  <si>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</si>
  <si>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</si>
  <si>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</si>
  <si>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</si>
  <si>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</si>
  <si>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</si>
  <si>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</si>
  <si>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</si>
  <si>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</si>
  <si>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</si>
  <si>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</si>
  <si>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</si>
  <si>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</si>
  <si>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</si>
  <si>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</si>
  <si>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</si>
  <si>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</si>
  <si>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</si>
  <si>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</si>
  <si>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</si>
  <si>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</si>
  <si>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</si>
  <si>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</si>
  <si>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</si>
  <si>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</si>
  <si>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</si>
  <si>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</si>
  <si>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</si>
  <si>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</si>
  <si>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</si>
  <si>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</si>
  <si>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</si>
  <si>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</si>
  <si>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</si>
  <si>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</si>
  <si>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</si>
  <si>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群馬県玉村町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</si>
  <si>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</si>
  <si>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</si>
  <si>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</si>
  <si>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</si>
  <si>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</si>
  <si>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</si>
  <si>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</si>
  <si>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</si>
  <si>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</si>
  <si>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</si>
  <si>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</si>
  <si>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</si>
  <si>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</si>
  <si>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</si>
  <si>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</si>
  <si>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</si>
  <si>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</si>
  <si>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</si>
  <si>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</si>
  <si>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</si>
  <si>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</si>
  <si>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</si>
  <si>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</si>
  <si>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</si>
  <si>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</si>
  <si>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</si>
  <si>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</si>
  <si>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</si>
  <si>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</si>
  <si>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</si>
  <si>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</si>
  <si>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</si>
  <si>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</si>
  <si>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</si>
  <si>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</si>
  <si>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</si>
  <si>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</si>
  <si>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</si>
  <si>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</si>
  <si>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</si>
  <si>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</si>
  <si>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</si>
  <si>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</si>
  <si>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</si>
  <si>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</si>
  <si>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</si>
  <si>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</si>
  <si>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</si>
  <si>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</si>
  <si>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</si>
  <si>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t>
    <phoneticPr fontId="5"/>
  </si>
  <si>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</si>
  <si>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</si>
  <si>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</si>
  <si>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</si>
  <si>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</si>
  <si>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</si>
  <si>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</si>
  <si>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</si>
  <si>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</si>
  <si>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</si>
  <si>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</si>
  <si>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</si>
  <si>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</si>
  <si>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</si>
  <si>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</si>
  <si>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</si>
  <si>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</si>
  <si>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</si>
  <si>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</si>
  <si>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</si>
  <si>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</si>
  <si>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</si>
  <si>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</si>
  <si>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</si>
  <si>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</si>
  <si>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</si>
  <si>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</si>
  <si>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</si>
  <si>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</si>
  <si>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</si>
  <si>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</si>
  <si>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</si>
  <si>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</si>
  <si>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</si>
  <si>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</si>
  <si>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</si>
  <si>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</si>
  <si>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</si>
  <si>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</si>
  <si>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</si>
  <si>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</si>
  <si>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</si>
  <si>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</si>
  <si>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</si>
  <si>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</si>
  <si>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</si>
  <si>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</si>
  <si>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</si>
  <si>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</si>
  <si>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</si>
  <si>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</si>
  <si>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</si>
  <si>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</si>
  <si>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</si>
  <si>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</si>
  <si>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</si>
  <si>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</si>
  <si>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</si>
  <si>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</si>
  <si>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</si>
  <si>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</si>
  <si>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</si>
  <si>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</si>
  <si>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</si>
  <si>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</si>
  <si>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</si>
  <si>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</si>
  <si>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</si>
  <si>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</si>
  <si>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</si>
  <si>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</si>
  <si>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</si>
  <si>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</si>
  <si>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</si>
  <si>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</si>
  <si>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</si>
  <si>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</si>
  <si>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</si>
  <si>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</si>
  <si>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</si>
  <si>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</si>
  <si>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</si>
  <si>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</si>
  <si>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</si>
  <si>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</si>
  <si>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</si>
  <si>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</si>
  <si>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</si>
  <si>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</si>
  <si>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</si>
  <si>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</si>
  <si>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</si>
  <si>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</si>
  <si>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</si>
  <si>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</si>
  <si>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</si>
  <si>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</si>
  <si>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</si>
  <si>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</si>
  <si>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群馬県玉村町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</si>
  <si>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</si>
  <si>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</si>
  <si>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</si>
  <si>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</si>
  <si>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</si>
  <si>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</si>
  <si>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</si>
  <si>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</si>
  <si>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</si>
  <si>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</si>
  <si>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</si>
  <si>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</si>
  <si>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</si>
  <si>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</si>
  <si>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</si>
  <si>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</si>
  <si>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</si>
  <si>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</si>
  <si>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</si>
  <si>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</si>
  <si>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</si>
  <si>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</si>
  <si>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</si>
  <si>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</si>
  <si>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</si>
  <si>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</si>
  <si>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</si>
  <si>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</si>
  <si>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</si>
  <si>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</si>
  <si>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</si>
  <si>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</si>
  <si>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</si>
  <si>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</si>
  <si>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</si>
  <si>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</si>
  <si>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</si>
  <si>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</si>
  <si>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</si>
  <si>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</si>
  <si>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</si>
  <si>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</si>
  <si>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</si>
  <si>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</si>
  <si>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</si>
  <si>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</si>
  <si>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</si>
  <si>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</si>
  <si>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</si>
  <si>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</si>
  <si>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</si>
  <si>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</si>
  <si>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</si>
  <si>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</si>
  <si>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</si>
  <si>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</si>
  <si>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</si>
  <si>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</si>
  <si>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</si>
  <si>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</si>
  <si>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</si>
  <si>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</si>
  <si>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</si>
  <si>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</si>
  <si>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</si>
  <si>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</si>
  <si>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</si>
  <si>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</si>
  <si>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</si>
  <si>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</si>
  <si>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</si>
  <si>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</si>
  <si>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</si>
  <si>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</si>
  <si>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</si>
  <si>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</si>
  <si>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</si>
  <si>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</si>
  <si>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</si>
  <si>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</si>
  <si>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</si>
  <si>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</si>
  <si>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</si>
  <si>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</si>
  <si>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</si>
  <si>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</si>
  <si>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</si>
  <si>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</si>
  <si>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</si>
  <si>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</si>
  <si>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</si>
  <si>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</si>
  <si>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</si>
  <si>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</si>
  <si>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</si>
  <si>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</si>
  <si>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</si>
  <si>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</si>
  <si>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</si>
  <si>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</si>
  <si>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</si>
  <si>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</si>
  <si>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</si>
  <si>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</si>
  <si>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</si>
  <si>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</si>
  <si>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</si>
  <si>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</si>
  <si>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</si>
  <si>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</si>
  <si>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</si>
  <si>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</si>
  <si>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</si>
  <si>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</si>
  <si>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</si>
  <si>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</si>
  <si>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</si>
  <si>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</si>
  <si>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</si>
  <si>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</si>
  <si>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</si>
  <si>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</si>
  <si>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</si>
  <si>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</si>
  <si>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</si>
  <si>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</si>
  <si>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</si>
  <si>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</si>
  <si>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</si>
  <si>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</si>
  <si>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</si>
  <si>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</si>
  <si>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</si>
  <si>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</si>
  <si>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</si>
  <si>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</si>
  <si>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</si>
  <si>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</si>
  <si>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</si>
  <si>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</si>
  <si>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</si>
  <si>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</si>
  <si>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</si>
  <si>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</si>
  <si>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</si>
  <si>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</si>
  <si>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</si>
  <si>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</si>
  <si>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</si>
  <si>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</si>
  <si>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</si>
  <si>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</si>
  <si>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</si>
  <si>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</si>
  <si>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</si>
  <si>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</si>
  <si>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</si>
  <si>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</si>
  <si>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</si>
  <si>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</si>
  <si>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</si>
  <si>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</si>
  <si>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</si>
  <si>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</si>
  <si>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</si>
  <si>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</si>
  <si>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</si>
  <si>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</si>
  <si>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</si>
  <si>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</si>
  <si>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</si>
  <si>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</si>
  <si>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</si>
  <si>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</si>
  <si>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</si>
  <si>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</si>
  <si>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</si>
  <si>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</si>
  <si>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</si>
  <si>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</si>
  <si>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</si>
  <si>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</si>
  <si>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</si>
  <si>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</si>
  <si>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3.63</t>
  </si>
  <si>
    <t>▲ 19.63</t>
  </si>
  <si>
    <t>▲ 8.03</t>
  </si>
  <si>
    <t>▲ 6.88</t>
  </si>
  <si>
    <t>▲ 5.18</t>
  </si>
  <si>
    <t>宅地造成事業特別会計</t>
  </si>
  <si>
    <t>水道事業会計</t>
  </si>
  <si>
    <t>一般会計</t>
  </si>
  <si>
    <t>国民健康保険特別会計</t>
  </si>
  <si>
    <t>介護保険特別会計</t>
  </si>
  <si>
    <t>下水道事業特別会計</t>
  </si>
  <si>
    <t>後期高齢者医療特別会計</t>
  </si>
  <si>
    <t>介護予防サービス事業特別会計</t>
  </si>
  <si>
    <t>その他会計（赤字）</t>
  </si>
  <si>
    <t>その他会計（黒字）</t>
  </si>
  <si>
    <t>-</t>
    <phoneticPr fontId="2"/>
  </si>
  <si>
    <t>群馬県市町村総合事務組合</t>
  </si>
  <si>
    <t>群馬県後期高齢者医療広域連合（一般会計）</t>
  </si>
  <si>
    <t>群馬県後期高齢者医療広域連合（事業会計）</t>
  </si>
  <si>
    <t>群馬県市町村会館管理組合</t>
  </si>
  <si>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</si>
  <si>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</si>
  <si>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</si>
  <si>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</si>
  <si>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</si>
  <si>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</si>
  <si>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</si>
  <si>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</si>
  <si>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</si>
  <si>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都市計画事業基金</t>
    <rPh sb="0" eb="2">
      <t>トシ</t>
    </rPh>
    <rPh sb="2" eb="4">
      <t>ケイカク</t>
    </rPh>
    <rPh sb="4" eb="6">
      <t>ジギョウ</t>
    </rPh>
    <rPh sb="6" eb="8">
      <t>キキン</t>
    </rPh>
    <phoneticPr fontId="11"/>
  </si>
  <si>
    <t>ふるさと創生基金</t>
    <rPh sb="4" eb="6">
      <t>ソウセイ</t>
    </rPh>
    <rPh sb="6" eb="8">
      <t>キキン</t>
    </rPh>
    <phoneticPr fontId="11"/>
  </si>
  <si>
    <t>地域福祉基金</t>
    <rPh sb="0" eb="2">
      <t>チイキ</t>
    </rPh>
    <rPh sb="2" eb="4">
      <t>フクシ</t>
    </rPh>
    <rPh sb="4" eb="6">
      <t>キキン</t>
    </rPh>
    <phoneticPr fontId="11"/>
  </si>
  <si>
    <t>文化センター運営基金</t>
    <rPh sb="0" eb="2">
      <t>ブンカ</t>
    </rPh>
    <rPh sb="6" eb="8">
      <t>ウンエイ</t>
    </rPh>
    <rPh sb="8" eb="10">
      <t>キキン</t>
    </rPh>
    <phoneticPr fontId="11"/>
  </si>
  <si>
    <t>田中奨学基金</t>
    <rPh sb="0" eb="2">
      <t>タナカ</t>
    </rPh>
    <rPh sb="2" eb="4">
      <t>ショウガク</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</si>
  <si>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</si>
  <si>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</si>
  <si>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</si>
  <si>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</si>
  <si>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前年度と比較し4.4ポイント減少し5.2％を示した。この要因としては、地方債現在高の減少によるものである。元金償還金865,766千円に対し、新規発行額は622,400千円となり、地方債現在高は約2億4千万円減少した。なお、類似団体内平均値と比較した場合、本年度は15.0ポイント低い数値となっている。
　今後、公共施設の老朽化が進み、その対応は喫緊の課題となっているが、「玉村町公共施設等総合管理計画」及びこれに基づく「個別施設計画」に沿い、財政負担の軽減を念頭に置きながら適切な公共施設管理を実施し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</si>
  <si>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</si>
  <si>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</si>
  <si>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</si>
  <si>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</si>
  <si>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</si>
  <si>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</si>
  <si>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将来負担比率については、前年度と比較し4.4ポイント減少し5.2％を示した。この要因としては、地方債現在高の減少によるものである。元金償還金865,766千円に対し、新規発行額は622,400千円となり、地方債現在高は約2億4千万円減少した。なお、類似団体内平均値と比較した場合、本年度は15.0ポイント低い数値となっている。
　実質公債費比率については、近年はほぼ横ばいで推移しており、本年度は類似団体内平均値と比較すると2.8ポイント低い4.0％を示している。
　なお、来年度については、道の駅建設事業及び第4保育所建設事業等の大型事業にかかる地方債の償還が始まるため実質公債費比率の上昇が予想される。また、</t>
    </r>
    <r>
      <rPr>
        <sz val="11"/>
        <rFont val="ＭＳ Ｐゴシック"/>
        <family val="3"/>
        <charset val="128"/>
      </rPr>
      <t>将来負担比率については財政調整基金の取崩額が比率増減の大きな要因となることから、今後も公債費等義務的経費の削減を中心とする行財政改革を進め、財政健全化に努める。</t>
    </r>
    <rPh sb="238" eb="241">
      <t>ライネンド</t>
    </rPh>
    <rPh sb="247" eb="248">
      <t>ミチ</t>
    </rPh>
    <rPh sb="249" eb="250">
      <t>エキ</t>
    </rPh>
    <rPh sb="250" eb="252">
      <t>ケンセツ</t>
    </rPh>
    <rPh sb="252" eb="254">
      <t>ジギョウ</t>
    </rPh>
    <rPh sb="254" eb="255">
      <t>オヨ</t>
    </rPh>
    <rPh sb="256" eb="257">
      <t>ダイ</t>
    </rPh>
    <rPh sb="258" eb="260">
      <t>ホイク</t>
    </rPh>
    <rPh sb="260" eb="261">
      <t>ショ</t>
    </rPh>
    <rPh sb="261" eb="263">
      <t>ケンセツ</t>
    </rPh>
    <rPh sb="263" eb="265">
      <t>ジギョウ</t>
    </rPh>
    <rPh sb="265" eb="266">
      <t>トウ</t>
    </rPh>
    <rPh sb="267" eb="269">
      <t>オオガタ</t>
    </rPh>
    <rPh sb="269" eb="271">
      <t>ジギョウ</t>
    </rPh>
    <rPh sb="275" eb="278">
      <t>チホウサイ</t>
    </rPh>
    <rPh sb="279" eb="281">
      <t>ショウカン</t>
    </rPh>
    <rPh sb="282" eb="283">
      <t>ハジ</t>
    </rPh>
    <rPh sb="287" eb="289">
      <t>ジッシツ</t>
    </rPh>
    <rPh sb="289" eb="292">
      <t>コウサイヒ</t>
    </rPh>
    <rPh sb="292" eb="294">
      <t>ヒリツ</t>
    </rPh>
    <rPh sb="295" eb="297">
      <t>ジョウショウ</t>
    </rPh>
    <rPh sb="298" eb="300">
      <t>ヨソウ</t>
    </rPh>
    <rPh sb="307" eb="309">
      <t>ショウライ</t>
    </rPh>
    <rPh sb="309" eb="311">
      <t>フタン</t>
    </rPh>
    <rPh sb="311" eb="313">
      <t>ヒリツ</t>
    </rPh>
    <rPh sb="318" eb="320">
      <t>ザイセイ</t>
    </rPh>
    <rPh sb="320" eb="322">
      <t>チョウセイ</t>
    </rPh>
    <rPh sb="322" eb="324">
      <t>キキン</t>
    </rPh>
    <rPh sb="325" eb="327">
      <t>トリクズシ</t>
    </rPh>
    <rPh sb="327" eb="328">
      <t>ガク</t>
    </rPh>
    <rPh sb="329" eb="331">
      <t>ヒリツ</t>
    </rPh>
    <rPh sb="331" eb="333">
      <t>ゾウゲン</t>
    </rPh>
    <rPh sb="334" eb="335">
      <t>オオ</t>
    </rPh>
    <rPh sb="337" eb="339">
      <t>ヨウイン</t>
    </rPh>
    <rPh sb="347" eb="349">
      <t>コンゴ</t>
    </rPh>
    <rPh sb="350" eb="353">
      <t>コウサイヒ</t>
    </rPh>
    <rPh sb="353" eb="354">
      <t>トウ</t>
    </rPh>
    <rPh sb="354" eb="357">
      <t>ギムテキ</t>
    </rPh>
    <rPh sb="357" eb="359">
      <t>ケイヒ</t>
    </rPh>
    <rPh sb="360" eb="362">
      <t>サクゲン</t>
    </rPh>
    <rPh sb="363" eb="365">
      <t>チュウシン</t>
    </rPh>
    <rPh sb="368" eb="371">
      <t>ギョウザイセイ</t>
    </rPh>
    <rPh sb="371" eb="373">
      <t>カイカク</t>
    </rPh>
    <rPh sb="374" eb="375">
      <t>スス</t>
    </rPh>
    <rPh sb="377" eb="379">
      <t>ザイセイ</t>
    </rPh>
    <rPh sb="379" eb="382">
      <t>ケンゼンカ</t>
    </rPh>
    <rPh sb="383" eb="384">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</si>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</sst>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4"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33" fillId="0" borderId="112" xfId="8" applyNumberFormat="1" applyFont="1" applyBorder="1" applyAlignment="1" applyProtection="1">
      <alignment horizontal="right" vertical="center"/>
      <protection locked="0"/>
    </xf>
    <xf numFmtId="177" fontId="33" fillId="0" borderId="113" xfId="8" applyNumberFormat="1" applyFont="1" applyBorder="1" applyAlignment="1" applyProtection="1">
      <alignment horizontal="right" vertical="center"/>
      <protection locked="0"/>
    </xf>
    <xf numFmtId="177" fontId="33" fillId="0" borderId="114" xfId="8" applyNumberFormat="1" applyFont="1" applyBorder="1" applyAlignment="1" applyProtection="1">
      <alignment horizontal="right" vertical="center"/>
      <protection locked="0"/>
    </xf>
    <xf numFmtId="177" fontId="33" fillId="0" borderId="98" xfId="8" applyNumberFormat="1" applyFont="1" applyBorder="1" applyAlignment="1" applyProtection="1">
      <alignment horizontal="right" vertical="center"/>
      <protection locked="0"/>
    </xf>
    <xf numFmtId="177" fontId="33" fillId="0" borderId="99" xfId="8" applyNumberFormat="1" applyFont="1" applyBorder="1" applyAlignment="1" applyProtection="1">
      <alignment horizontal="right" vertical="center"/>
      <protection locked="0"/>
    </xf>
    <xf numFmtId="177" fontId="33" fillId="0" borderId="100" xfId="8" applyNumberFormat="1" applyFont="1" applyBorder="1" applyAlignment="1" applyProtection="1">
      <alignment horizontal="right" vertical="center"/>
      <protection locked="0"/>
    </xf>
    <xf numFmtId="177" fontId="33" fillId="0" borderId="188" xfId="8" applyNumberFormat="1" applyFont="1" applyBorder="1" applyAlignment="1" applyProtection="1">
      <alignment horizontal="right" vertical="center"/>
      <protection locked="0"/>
    </xf>
    <xf numFmtId="177" fontId="33" fillId="0" borderId="189" xfId="8" applyNumberFormat="1" applyFont="1" applyBorder="1" applyAlignment="1" applyProtection="1">
      <alignment horizontal="right" vertical="center"/>
      <protection locked="0"/>
    </xf>
    <xf numFmtId="177" fontId="33" fillId="0" borderId="190" xfId="8" applyNumberFormat="1" applyFont="1" applyBorder="1" applyAlignment="1" applyProtection="1">
      <alignment horizontal="right" vertical="center"/>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4"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91"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2444-41C3-A9E4-357956CA27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24885</c:v>
                </c:pt>
                <c:pt idx="1">
                  <c:v>40255</c:v>
                </c:pt>
                <c:pt idx="2">
                  <c:v>59234</c:v>
                </c:pt>
                <c:pt idx="3">
                  <c:v>38972</c:v>
                </c:pt>
                <c:pt idx="4">
                  <c:v>30159</c:v>
                </c:pt>
              </c:numCache>
            </c:numRef>
          </c:val>
          <c:smooth val="0"/>
          <c:extLst>
            <c:ext xmlns:c16="http://schemas.microsoft.com/office/drawing/2014/chart" uri="{C3380CC4-5D6E-409C-BE32-E72D297353CC}">
              <c16:uniqueId val="{00000001-2444-41C3-A9E4-357956CA27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5.66</c:v>
                </c:pt>
                <c:pt idx="1">
                  <c:v>6.26</c:v>
                </c:pt>
                <c:pt idx="2">
                  <c:v>7.5</c:v>
                </c:pt>
                <c:pt idx="3">
                  <c:v>7.3</c:v>
                </c:pt>
                <c:pt idx="4">
                  <c:v>7.04</c:v>
                </c:pt>
              </c:numCache>
            </c:numRef>
          </c:val>
          <c:extLst>
            <c:ext xmlns:c16="http://schemas.microsoft.com/office/drawing/2014/chart" uri="{C3380CC4-5D6E-409C-BE32-E72D297353CC}">
              <c16:uniqueId val="{00000000-23C2-4843-8681-BFF47ECEDD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45.69</c:v>
                </c:pt>
                <c:pt idx="1">
                  <c:v>28.57</c:v>
                </c:pt>
                <c:pt idx="2">
                  <c:v>22.29</c:v>
                </c:pt>
                <c:pt idx="3">
                  <c:v>19.41</c:v>
                </c:pt>
                <c:pt idx="4">
                  <c:v>18.05</c:v>
                </c:pt>
              </c:numCache>
            </c:numRef>
          </c:val>
          <c:extLst>
            <c:ext xmlns:c16="http://schemas.microsoft.com/office/drawing/2014/chart" uri="{C3380CC4-5D6E-409C-BE32-E72D297353CC}">
              <c16:uniqueId val="{00000001-23C2-4843-8681-BFF47ECEDD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-3.63</c:v>
                </c:pt>
                <c:pt idx="1">
                  <c:v>-19.63</c:v>
                </c:pt>
                <c:pt idx="2">
                  <c:v>-8.0299999999999994</c:v>
                </c:pt>
                <c:pt idx="3">
                  <c:v>-6.88</c:v>
                </c:pt>
                <c:pt idx="4">
                  <c:v>-5.18</c:v>
                </c:pt>
              </c:numCache>
            </c:numRef>
          </c:val>
          <c:smooth val="0"/>
          <c:extLst>
            <c:ext xmlns:c16="http://schemas.microsoft.com/office/drawing/2014/chart" uri="{C3380CC4-5D6E-409C-BE32-E72D297353CC}">
              <c16:uniqueId val="{00000002-23C2-4843-8681-BFF47ECEDD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765-4D06-8BBD-1A9BFBE42A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65-4D06-8BBD-1A9BFBE42A8A}"/>
            </c:ext>
          </c:extLst>
        </c:ser>
        <c:ser>
          <c:idx val="2"/>
          <c:order val="2"/>
          <c:tx>
            <c:strRef>
              <c:f>データシート!$A$29</c:f>
              <c:strCache>
                <c:ptCount val="1"/>
                <c:pt idx="0">
                  <c:v>介護予防サービス事業特別会計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765-4D06-8BBD-1A9BFBE42A8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5765-4D06-8BBD-1A9BFBE42A8A}"/>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0.42</c:v>
                </c:pt>
                <c:pt idx="2">
                  <c:v>#N/A</c:v>
                </c:pt>
                <c:pt idx="3">
                  <c:v>0.41</c:v>
                </c:pt>
                <c:pt idx="4">
                  <c:v>#N/A</c:v>
                </c:pt>
                <c:pt idx="5">
                  <c:v>0.56000000000000005</c:v>
                </c:pt>
                <c:pt idx="6">
                  <c:v>#N/A</c:v>
                </c:pt>
                <c:pt idx="7">
                  <c:v>0.53</c:v>
                </c:pt>
                <c:pt idx="8">
                  <c:v>#N/A</c:v>
                </c:pt>
                <c:pt idx="9">
                  <c:v>0.35</c:v>
                </c:pt>
              </c:numCache>
            </c:numRef>
          </c:val>
          <c:extLst>
            <c:ext xmlns:c16="http://schemas.microsoft.com/office/drawing/2014/chart" uri="{C3380CC4-5D6E-409C-BE32-E72D297353CC}">
              <c16:uniqueId val="{00000004-5765-4D06-8BBD-1A9BFBE42A8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0.47</c:v>
                </c:pt>
                <c:pt idx="2">
                  <c:v>#N/A</c:v>
                </c:pt>
                <c:pt idx="3">
                  <c:v>0.76</c:v>
                </c:pt>
                <c:pt idx="4">
                  <c:v>#N/A</c:v>
                </c:pt>
                <c:pt idx="5">
                  <c:v>2.02</c:v>
                </c:pt>
                <c:pt idx="6">
                  <c:v>#N/A</c:v>
                </c:pt>
                <c:pt idx="7">
                  <c:v>2.85</c:v>
                </c:pt>
                <c:pt idx="8">
                  <c:v>#N/A</c:v>
                </c:pt>
                <c:pt idx="9">
                  <c:v>1.74</c:v>
                </c:pt>
              </c:numCache>
            </c:numRef>
          </c:val>
          <c:extLst>
            <c:ext xmlns:c16="http://schemas.microsoft.com/office/drawing/2014/chart" uri="{C3380CC4-5D6E-409C-BE32-E72D297353CC}">
              <c16:uniqueId val="{00000005-5765-4D06-8BBD-1A9BFBE42A8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1.19</c:v>
                </c:pt>
                <c:pt idx="2">
                  <c:v>#N/A</c:v>
                </c:pt>
                <c:pt idx="3">
                  <c:v>0.03</c:v>
                </c:pt>
                <c:pt idx="4">
                  <c:v>#N/A</c:v>
                </c:pt>
                <c:pt idx="5">
                  <c:v>1.1399999999999999</c:v>
                </c:pt>
                <c:pt idx="6">
                  <c:v>#N/A</c:v>
                </c:pt>
                <c:pt idx="7">
                  <c:v>2.37</c:v>
                </c:pt>
                <c:pt idx="8">
                  <c:v>#N/A</c:v>
                </c:pt>
                <c:pt idx="9">
                  <c:v>1.99</c:v>
                </c:pt>
              </c:numCache>
            </c:numRef>
          </c:val>
          <c:extLst>
            <c:ext xmlns:c16="http://schemas.microsoft.com/office/drawing/2014/chart" uri="{C3380CC4-5D6E-409C-BE32-E72D297353CC}">
              <c16:uniqueId val="{00000006-5765-4D06-8BBD-1A9BFBE42A8A}"/>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5.66</c:v>
                </c:pt>
                <c:pt idx="2">
                  <c:v>#N/A</c:v>
                </c:pt>
                <c:pt idx="3">
                  <c:v>6.26</c:v>
                </c:pt>
                <c:pt idx="4">
                  <c:v>#N/A</c:v>
                </c:pt>
                <c:pt idx="5">
                  <c:v>7.5</c:v>
                </c:pt>
                <c:pt idx="6">
                  <c:v>#N/A</c:v>
                </c:pt>
                <c:pt idx="7">
                  <c:v>7.29</c:v>
                </c:pt>
                <c:pt idx="8">
                  <c:v>#N/A</c:v>
                </c:pt>
                <c:pt idx="9">
                  <c:v>7.03</c:v>
                </c:pt>
              </c:numCache>
            </c:numRef>
          </c:val>
          <c:extLst>
            <c:ext xmlns:c16="http://schemas.microsoft.com/office/drawing/2014/chart" uri="{C3380CC4-5D6E-409C-BE32-E72D297353CC}">
              <c16:uniqueId val="{00000007-5765-4D06-8BBD-1A9BFBE42A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5.68</c:v>
                </c:pt>
                <c:pt idx="2">
                  <c:v>#N/A</c:v>
                </c:pt>
                <c:pt idx="3">
                  <c:v>6.57</c:v>
                </c:pt>
                <c:pt idx="4">
                  <c:v>#N/A</c:v>
                </c:pt>
                <c:pt idx="5">
                  <c:v>7.31</c:v>
                </c:pt>
                <c:pt idx="6">
                  <c:v>#N/A</c:v>
                </c:pt>
                <c:pt idx="7">
                  <c:v>8.42</c:v>
                </c:pt>
                <c:pt idx="8">
                  <c:v>#N/A</c:v>
                </c:pt>
                <c:pt idx="9">
                  <c:v>9.19</c:v>
                </c:pt>
              </c:numCache>
            </c:numRef>
          </c:val>
          <c:extLst>
            <c:ext xmlns:c16="http://schemas.microsoft.com/office/drawing/2014/chart" uri="{C3380CC4-5D6E-409C-BE32-E72D297353CC}">
              <c16:uniqueId val="{00000008-5765-4D06-8BBD-1A9BFBE42A8A}"/>
            </c:ext>
          </c:extLst>
        </c:ser>
        <c:ser>
          <c:idx val="9"/>
          <c:order val="9"/>
          <c:tx>
            <c:strRef>
              <c:f>データシート!$A$36</c:f>
              <c:strCache>
                <c:ptCount val="1"/>
                <c:pt idx="0">
                  <c:v>宅地造成事業特別会計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0</c:v>
                </c:pt>
                <c:pt idx="1">
                  <c:v>0</c:v>
                </c:pt>
                <c:pt idx="2">
                  <c:v>#N/A</c:v>
                </c:pt>
                <c:pt idx="3">
                  <c:v>0</c:v>
                </c:pt>
                <c:pt idx="4">
                  <c:v>#N/A</c:v>
                </c:pt>
                <c:pt idx="5">
                  <c:v>0</c:v>
                </c:pt>
                <c:pt idx="6">
                  <c:v>#N/A</c:v>
                </c:pt>
                <c:pt idx="7">
                  <c:v>0</c:v>
                </c:pt>
                <c:pt idx="8">
                  <c:v>#N/A</c:v>
                </c:pt>
                <c:pt idx="9">
                  <c:v>14.21</c:v>
                </c:pt>
              </c:numCache>
            </c:numRef>
          </c:val>
          <c:extLst>
            <c:ext xmlns:c16="http://schemas.microsoft.com/office/drawing/2014/chart" uri="{C3380CC4-5D6E-409C-BE32-E72D297353CC}">
              <c16:uniqueId val="{00000009-5765-4D06-8BBD-1A9BFBE42A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968</c:v>
                </c:pt>
                <c:pt idx="5">
                  <c:v>1013</c:v>
                </c:pt>
                <c:pt idx="8">
                  <c:v>939</c:v>
                </c:pt>
                <c:pt idx="11">
                  <c:v>954</c:v>
                </c:pt>
                <c:pt idx="14">
                  <c:v>961</c:v>
                </c:pt>
              </c:numCache>
            </c:numRef>
          </c:val>
          <c:extLst>
            <c:ext xmlns:c16="http://schemas.microsoft.com/office/drawing/2014/chart" uri="{C3380CC4-5D6E-409C-BE32-E72D297353CC}">
              <c16:uniqueId val="{00000000-F4EA-4C96-A046-710E3FD2A37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EA-4C96-A046-710E3FD2A37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4EA-4C96-A046-710E3FD2A37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4EA-4C96-A046-710E3FD2A37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284</c:v>
                </c:pt>
                <c:pt idx="3">
                  <c:v>262</c:v>
                </c:pt>
                <c:pt idx="6">
                  <c:v>267</c:v>
                </c:pt>
                <c:pt idx="9">
                  <c:v>270</c:v>
                </c:pt>
                <c:pt idx="12">
                  <c:v>291</c:v>
                </c:pt>
              </c:numCache>
            </c:numRef>
          </c:val>
          <c:extLst>
            <c:ext xmlns:c16="http://schemas.microsoft.com/office/drawing/2014/chart" uri="{C3380CC4-5D6E-409C-BE32-E72D297353CC}">
              <c16:uniqueId val="{00000004-F4EA-4C96-A046-710E3FD2A37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EA-4C96-A046-710E3FD2A37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EA-4C96-A046-710E3FD2A37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927</c:v>
                </c:pt>
                <c:pt idx="3">
                  <c:v>963</c:v>
                </c:pt>
                <c:pt idx="6">
                  <c:v>892</c:v>
                </c:pt>
                <c:pt idx="9">
                  <c:v>930</c:v>
                </c:pt>
                <c:pt idx="12">
                  <c:v>948</c:v>
                </c:pt>
              </c:numCache>
            </c:numRef>
          </c:val>
          <c:extLst>
            <c:ext xmlns:c16="http://schemas.microsoft.com/office/drawing/2014/chart" uri="{C3380CC4-5D6E-409C-BE32-E72D297353CC}">
              <c16:uniqueId val="{00000007-F4EA-4C96-A046-710E3FD2A37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243</c:v>
                </c:pt>
                <c:pt idx="2">
                  <c:v>#N/A</c:v>
                </c:pt>
                <c:pt idx="3">
                  <c:v>#N/A</c:v>
                </c:pt>
                <c:pt idx="4">
                  <c:v>212</c:v>
                </c:pt>
                <c:pt idx="5">
                  <c:v>#N/A</c:v>
                </c:pt>
                <c:pt idx="6">
                  <c:v>#N/A</c:v>
                </c:pt>
                <c:pt idx="7">
                  <c:v>220</c:v>
                </c:pt>
                <c:pt idx="8">
                  <c:v>#N/A</c:v>
                </c:pt>
                <c:pt idx="9">
                  <c:v>#N/A</c:v>
                </c:pt>
                <c:pt idx="10">
                  <c:v>246</c:v>
                </c:pt>
                <c:pt idx="11">
                  <c:v>#N/A</c:v>
                </c:pt>
                <c:pt idx="12">
                  <c:v>#N/A</c:v>
                </c:pt>
                <c:pt idx="13">
                  <c:v>278</c:v>
                </c:pt>
                <c:pt idx="14">
                  <c:v>#N/A</c:v>
                </c:pt>
              </c:numCache>
            </c:numRef>
          </c:val>
          <c:smooth val="0"/>
          <c:extLst>
            <c:ext xmlns:c16="http://schemas.microsoft.com/office/drawing/2014/chart" uri="{C3380CC4-5D6E-409C-BE32-E72D297353CC}">
              <c16:uniqueId val="{00000008-F4EA-4C96-A046-710E3FD2A37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11112</c:v>
                </c:pt>
                <c:pt idx="5">
                  <c:v>11336</c:v>
                </c:pt>
                <c:pt idx="8">
                  <c:v>11712</c:v>
                </c:pt>
                <c:pt idx="11">
                  <c:v>11462</c:v>
                </c:pt>
                <c:pt idx="14">
                  <c:v>11428</c:v>
                </c:pt>
              </c:numCache>
            </c:numRef>
          </c:val>
          <c:extLst>
            <c:ext xmlns:c16="http://schemas.microsoft.com/office/drawing/2014/chart" uri="{C3380CC4-5D6E-409C-BE32-E72D297353CC}">
              <c16:uniqueId val="{00000000-80D1-4CB6-9BCB-6AACB5CFE5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1118</c:v>
                </c:pt>
                <c:pt idx="5">
                  <c:v>1032</c:v>
                </c:pt>
                <c:pt idx="8">
                  <c:v>916</c:v>
                </c:pt>
                <c:pt idx="11">
                  <c:v>831</c:v>
                </c:pt>
                <c:pt idx="14">
                  <c:v>771</c:v>
                </c:pt>
              </c:numCache>
            </c:numRef>
          </c:val>
          <c:extLst>
            <c:ext xmlns:c16="http://schemas.microsoft.com/office/drawing/2014/chart" uri="{C3380CC4-5D6E-409C-BE32-E72D297353CC}">
              <c16:uniqueId val="{00000001-80D1-4CB6-9BCB-6AACB5CFE5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4745</c:v>
                </c:pt>
                <c:pt idx="5">
                  <c:v>3527</c:v>
                </c:pt>
                <c:pt idx="8">
                  <c:v>2738</c:v>
                </c:pt>
                <c:pt idx="11">
                  <c:v>2416</c:v>
                </c:pt>
                <c:pt idx="14">
                  <c:v>2521</c:v>
                </c:pt>
              </c:numCache>
            </c:numRef>
          </c:val>
          <c:extLst>
            <c:ext xmlns:c16="http://schemas.microsoft.com/office/drawing/2014/chart" uri="{C3380CC4-5D6E-409C-BE32-E72D297353CC}">
              <c16:uniqueId val="{00000002-80D1-4CB6-9BCB-6AACB5CFE5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0D1-4CB6-9BCB-6AACB5CFE5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0D1-4CB6-9BCB-6AACB5CFE5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18</c:v>
                </c:pt>
                <c:pt idx="3">
                  <c:v>11</c:v>
                </c:pt>
                <c:pt idx="6">
                  <c:v>13</c:v>
                </c:pt>
                <c:pt idx="9">
                  <c:v>0</c:v>
                </c:pt>
                <c:pt idx="12">
                  <c:v>0</c:v>
                </c:pt>
              </c:numCache>
            </c:numRef>
          </c:val>
          <c:extLst>
            <c:ext xmlns:c16="http://schemas.microsoft.com/office/drawing/2014/chart" uri="{C3380CC4-5D6E-409C-BE32-E72D297353CC}">
              <c16:uniqueId val="{00000005-80D1-4CB6-9BCB-6AACB5CFE5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0D1-4CB6-9BCB-6AACB5CFE5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0D1-4CB6-9BCB-6AACB5CFE5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5191</c:v>
                </c:pt>
                <c:pt idx="3">
                  <c:v>5132</c:v>
                </c:pt>
                <c:pt idx="6">
                  <c:v>5119</c:v>
                </c:pt>
                <c:pt idx="9">
                  <c:v>4901</c:v>
                </c:pt>
                <c:pt idx="12">
                  <c:v>4891</c:v>
                </c:pt>
              </c:numCache>
            </c:numRef>
          </c:val>
          <c:extLst>
            <c:ext xmlns:c16="http://schemas.microsoft.com/office/drawing/2014/chart" uri="{C3380CC4-5D6E-409C-BE32-E72D297353CC}">
              <c16:uniqueId val="{00000008-80D1-4CB6-9BCB-6AACB5CFE5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0D1-4CB6-9BCB-6AACB5CFE5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9636</c:v>
                </c:pt>
                <c:pt idx="3">
                  <c:v>9785</c:v>
                </c:pt>
                <c:pt idx="6">
                  <c:v>10434</c:v>
                </c:pt>
                <c:pt idx="9">
                  <c:v>10401</c:v>
                </c:pt>
                <c:pt idx="12">
                  <c:v>10157</c:v>
                </c:pt>
              </c:numCache>
            </c:numRef>
          </c:val>
          <c:extLst>
            <c:ext xmlns:c16="http://schemas.microsoft.com/office/drawing/2014/chart" uri="{C3380CC4-5D6E-409C-BE32-E72D297353CC}">
              <c16:uniqueId val="{0000000A-80D1-4CB6-9BCB-6AACB5CFE5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200</c:v>
                </c:pt>
                <c:pt idx="8">
                  <c:v>#N/A</c:v>
                </c:pt>
                <c:pt idx="9">
                  <c:v>#N/A</c:v>
                </c:pt>
                <c:pt idx="10">
                  <c:v>593</c:v>
                </c:pt>
                <c:pt idx="11">
                  <c:v>#N/A</c:v>
                </c:pt>
                <c:pt idx="12">
                  <c:v>#N/A</c:v>
                </c:pt>
                <c:pt idx="13">
                  <c:v>327</c:v>
                </c:pt>
                <c:pt idx="14">
                  <c:v>#N/A</c:v>
                </c:pt>
              </c:numCache>
            </c:numRef>
          </c:val>
          <c:smooth val="0"/>
          <c:extLst>
            <c:ext xmlns:c16="http://schemas.microsoft.com/office/drawing/2014/chart" uri="{C3380CC4-5D6E-409C-BE32-E72D297353CC}">
              <c16:uniqueId val="{0000000B-80D1-4CB6-9BCB-6AACB5CFE5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1561</c:v>
                </c:pt>
                <c:pt idx="1">
                  <c:v>1362</c:v>
                </c:pt>
                <c:pt idx="2">
                  <c:v>1272</c:v>
                </c:pt>
              </c:numCache>
            </c:numRef>
          </c:val>
          <c:extLst>
            <c:ext xmlns:c16="http://schemas.microsoft.com/office/drawing/2014/chart" uri="{C3380CC4-5D6E-409C-BE32-E72D297353CC}">
              <c16:uniqueId val="{00000000-489B-47D8-B0AA-616128E418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400</c:v>
                </c:pt>
                <c:pt idx="1">
                  <c:v>400</c:v>
                </c:pt>
                <c:pt idx="2">
                  <c:v>400</c:v>
                </c:pt>
              </c:numCache>
            </c:numRef>
          </c:val>
          <c:extLst>
            <c:ext xmlns:c16="http://schemas.microsoft.com/office/drawing/2014/chart" uri="{C3380CC4-5D6E-409C-BE32-E72D297353CC}">
              <c16:uniqueId val="{00000001-489B-47D8-B0AA-616128E418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767</c:v>
                </c:pt>
                <c:pt idx="1">
                  <c:v>644</c:v>
                </c:pt>
                <c:pt idx="2">
                  <c:v>589</c:v>
                </c:pt>
              </c:numCache>
            </c:numRef>
          </c:val>
          <c:extLst>
            <c:ext xmlns:c16="http://schemas.microsoft.com/office/drawing/2014/chart" uri="{C3380CC4-5D6E-409C-BE32-E72D297353CC}">
              <c16:uniqueId val="{00000002-489B-47D8-B0AA-616128E418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{A63C0B69-A36E-4F2F-925B-4EDC622E61BD}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B29-4331-8FA1-5002D1E122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{AA1976FE-FF50-4BB9-AD12-963A1E39497B}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29-4331-8FA1-5002D1E122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{BBEDE46A-0805-4871-8AED-26C3AE087E0B}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29-4331-8FA1-5002D1E122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{7FF8DF79-B1C2-4811-AB1A-7DBB1AD7995C}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29-4331-8FA1-5002D1E122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{054BF5D0-1A56-448C-A7B7-B94E86CB8AB0}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29-4331-8FA1-5002D1E122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{6961897A-7A7F-4A4E-B201-9FB01A78E909}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B29-4331-8FA1-5002D1E1225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{C7BA687D-1D83-46E7-ACA2-1786F858FBF3}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B29-4331-8FA1-5002D1E1225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{1766A4AA-3027-41D8-81BB-1A4D3B2F2EFE}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B29-4331-8FA1-5002D1E1225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{644036EA-6BC0-4C22-A5D0-1A9289461C0C}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B29-4331-8FA1-5002D1E122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51.3</c:v>
                </c:pt>
                <c:pt idx="24">
                  <c:v>55.8</c:v>
                </c:pt>
                <c:pt idx="32">
                  <c:v>56.5</c:v>
                </c:pt>
              </c:numCache>
            </c:numRef>
          </c:xVal>
          <c:yVal>
            <c:numRef>
              <c:f>公会計指標分析・財政指標組合せ分析表!$BP$51:$DC$51</c:f>
              <c:numCache>
                <c:formatCode>#,##0.0;"▲ "#,##0.0</c:formatCode>
                <c:ptCount val="40"/>
                <c:pt idx="16">
                  <c:v>3.2</c:v>
                </c:pt>
                <c:pt idx="24">
                  <c:v>9.6</c:v>
                </c:pt>
                <c:pt idx="32">
                  <c:v>5.2</c:v>
                </c:pt>
              </c:numCache>
            </c:numRef>
          </c:yVal>
          <c:smooth val="0"/>
          <c:extLst>
            <c:ext xmlns:c16="http://schemas.microsoft.com/office/drawing/2014/chart" uri="{C3380CC4-5D6E-409C-BE32-E72D297353CC}">
              <c16:uniqueId val="{00000009-FB29-4331-8FA1-5002D1E122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{A9FD3B42-AD29-4BC2-8350-F7B825E87936}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B29-4331-8FA1-5002D1E122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{172CA11A-B4DC-4206-9794-8F2DF0FDBCB7}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29-4331-8FA1-5002D1E122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{5332C5DB-8EB2-4FE5-B517-8409D0AE7B6B}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29-4331-8FA1-5002D1E122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{D80B0130-85AF-4517-B482-C19063BC6459}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29-4331-8FA1-5002D1E122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{F16089E5-321F-46FC-AE09-B2CC812EA549}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29-4331-8FA1-5002D1E1225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{C9A64A38-EC9D-410D-BCD2-BA0C97D675CD}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B29-4331-8FA1-5002D1E1225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{4BAA6FBB-D088-4030-A393-3D660F2A953D}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B29-4331-8FA1-5002D1E1225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{3116F388-046D-43B5-A6D3-869DA9322A6B}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B29-4331-8FA1-5002D1E1225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{4A6FAF9D-64A4-4F4A-B549-C8BE30C4EA1F}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B29-4331-8FA1-5002D1E122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pt idx="32">
                  <c:v>58.1</c:v>
                </c:pt>
              </c:numCache>
            </c:numRef>
          </c:xVal>
          <c:yVal>
            <c:numRef>
              <c:f>公会計指標分析・財政指標組合せ分析表!$BP$55:$DC$55</c:f>
              <c:numCache>
                <c:formatCode>#,##0.0;"▲ "#,##0.0</c:formatCode>
                <c:ptCount val="40"/>
                <c:pt idx="16">
                  <c:v>13</c:v>
                </c:pt>
                <c:pt idx="24">
                  <c:v>21</c:v>
                </c:pt>
                <c:pt idx="32">
                  <c:v>20.2</c:v>
                </c:pt>
              </c:numCache>
            </c:numRef>
          </c:yVal>
          <c:smooth val="0"/>
          <c:extLst>
            <c:ext xmlns:c16="http://schemas.microsoft.com/office/drawing/2014/chart" uri="{C3380CC4-5D6E-409C-BE32-E72D297353CC}">
              <c16:uniqueId val="{00000013-FB29-4331-8FA1-5002D1E12257}"/>
            </c:ext>
          </c:extLst>
        </c:ser>
        <c:dLbls>
          <c:showLegendKey val="0"/>
          <c:showVal val="1"/>
          <c:showCatName val="0"/>
          <c:showSerName val="0"/>
          <c:showPercent val="0"/>
          <c:showBubbleSize val="0"/>
        </c:dLbls>
        <c:axId val="46179840"/>
        <c:axId val="46181760"/>
      </c:scatterChart>
      <c:valAx>
        <c:axId val="46179840"/>
        <c:scaling>
          <c:orientation val="minMax"/>
          <c:max val="58.7"/>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{078658BE-44CE-4AB9-81E7-B9C83E977F08}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E3D-43C3-81AA-375F929EAA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{FBFE5635-8BA5-4FE1-9616-0044DDCE159F}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E3D-43C3-81AA-375F929EAA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{874574DA-6A96-4B83-83E3-132A1DADF756}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E3D-43C3-81AA-375F929EAA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{D17430C9-2010-4F4C-A1CA-DAD7571F0C15}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E3D-43C3-81AA-375F929EAA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{6E7DFD83-1BA1-467E-9353-D1263363247F}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E3D-43C3-81AA-375F929EAA99}"/>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{446235B4-7ED2-4486-8F64-27FEC296C081}</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E3D-43C3-81AA-375F929EAA99}"/>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{BBAE3F6D-BF4A-4ACD-AF53-A8715908EB59}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E3D-43C3-81AA-375F929EAA99}"/>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{EDB8AA57-8464-4A79-A025-5F86ADC2E814}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E3D-43C3-81AA-375F929EAA99}"/>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{B0782536-429C-496D-8C01-FD3705C3BFF9}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E3D-43C3-81AA-375F929EAA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3.7</c:v>
                </c:pt>
                <c:pt idx="16">
                  <c:v>3.7</c:v>
                </c:pt>
                <c:pt idx="24">
                  <c:v>3.6</c:v>
                </c:pt>
                <c:pt idx="32">
                  <c:v>4</c:v>
                </c:pt>
              </c:numCache>
            </c:numRef>
          </c:xVal>
          <c:yVal>
            <c:numRef>
              <c:f>公会計指標分析・財政指標組合せ分析表!$BP$73:$DC$73</c:f>
              <c:numCache>
                <c:formatCode>#,##0.0;"▲ "#,##0.0</c:formatCode>
                <c:ptCount val="40"/>
                <c:pt idx="16">
                  <c:v>3.2</c:v>
                </c:pt>
                <c:pt idx="24">
                  <c:v>9.6</c:v>
                </c:pt>
                <c:pt idx="32">
                  <c:v>5.2</c:v>
                </c:pt>
              </c:numCache>
            </c:numRef>
          </c:yVal>
          <c:smooth val="0"/>
          <c:extLst>
            <c:ext xmlns:c16="http://schemas.microsoft.com/office/drawing/2014/chart" uri="{C3380CC4-5D6E-409C-BE32-E72D297353CC}">
              <c16:uniqueId val="{00000009-9E3D-43C3-81AA-375F929EAA9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{586830C8-1DA6-4B67-BB84-B935F51D3617}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E3D-43C3-81AA-375F929EAA9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{78AB7D53-5D52-4754-81C2-17CAAE0DABC0}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E3D-43C3-81AA-375F929EAA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{E9431609-8B1D-485C-8196-FDF702F93130}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E3D-43C3-81AA-375F929EAA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{703334EA-A83B-41CB-9ACC-E51494DCB26B}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E3D-43C3-81AA-375F929EAA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{CA119874-4D56-4B0A-995F-29EED78BE5CF}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E3D-43C3-81AA-375F929EAA9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{93C52B12-A94C-4812-8BDE-4EE017FD2D79}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E3D-43C3-81AA-375F929EAA9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{ADF634CF-27CF-4BE5-9CC5-5A47B8886531}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E3D-43C3-81AA-375F929EAA99}"/>
                </c:ext>
              </c:extLst>
            </c:dLbl>
            <c:dLbl>
              <c:idx val="24"/>
              <c:layout>
                <c:manualLayout>
                  <c:x val="-4.516035515397127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{D4DF19A9-D01D-4733-B50A-A2E92320A5FA}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E3D-43C3-81AA-375F929EAA99}"/>
                </c:ext>
              </c:extLst>
            </c:dLbl>
            <c:dLbl>
              <c:idx val="32"/>
              <c:layout>
                <c:manualLayout>
                  <c:x val="-1.823562808424999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{0D70E22D-3679-4633-8E86-94E717309495}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E3D-43C3-81AA-375F929EAA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9E3D-43C3-81AA-375F929EAA99}"/>
            </c:ext>
          </c:extLst>
        </c:ser>
        <c:dLbls>
          <c:showLegendKey val="0"/>
          <c:showVal val="1"/>
          <c:showCatName val="0"/>
          <c:showSerName val="0"/>
          <c:showPercent val="0"/>
          <c:showBubbleSize val="0"/>
        </c:dLbls>
        <c:axId val="84219776"/>
        <c:axId val="84234240"/>
      </c:scatterChart>
      <c:valAx>
        <c:axId val="84219776"/>
        <c:scaling>
          <c:orientation val="minMax"/>
          <c:max val="9"/>
          <c:min val="3.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下水道事業債の元利償還金に対する繰入金は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対前年度比で</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7.8</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％増加した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一般会計の元利償還金は、今年度は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年度比で</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となっている。主な要因としては、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新たに償還開始となった臨時財政対策債、中央小学校大規模改造事業、小中学校空調設備新設事業</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挙げ</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られる。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今後も、引き続き事業を適切に選択し、過度に地方債の発行に頼ることのない財政運営を心がけることで、中長期的な公債費負担の平準化を図る。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将来負担額である一般会計等に係る地方債の現在高は、今年度は前年度比</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となった。これは、「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玉小大規模改造事業（平成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「臨時地方道整備事業（平成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年度借入）」の償還終了</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が主な要因と考えられる。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下水道事業債の繰入見込額は、</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H22</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年度以降は増加傾向であったが、前年度に続いて今年</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も減少した。</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基準財政需要額算入見込額は、対前年度比で</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、充当可能財源について</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充当可能基金及び充当可能特定歳入の減少が大きいため、</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前年度に続いて</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将来負担比率が算定された。</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新たに農業振興基金を創設し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障害者福祉センター建設補助のため地域福祉基金を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り歳出改革を行っている。今後は、個別施設計画の策定による公共施設の適正な管理運営の実施、地域福祉計画や居場所づくりの推進による社会保障関係経費の抑制に努め、基金残高を考慮しながらバランスの取れた効率的な財政運営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ふるさと創生基金：町民体育祭、ふるさとまつり、花火大会開催のため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地域福祉基金：障害者福祉センター建設のため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周辺まちづくり事業のため都市計画事業基金を取り崩し、文化センター外壁改修工事のため文化センター運営基金を取り崩すことから、基金現在高は減少するが、「人口減少対策」「財政の健全化」を推進し安定的な自主財源の確保に努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基金残高を考慮しながらバランスの取れた効率的な財政運営を目指していく。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文化センター・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今後も適正な管理に努める。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4" name="テキスト ボックス 33"/>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6" name="テキスト ボックス 35"/>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本年度の有形固定資産減価償却率は、類似団体内平均値と比較すれば</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56.5</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が、「玉村町公共施設等総合管理計画」に基づき、町が保有している各施設の「個別施設計画」を早急に策定し、公共施設の補修・改修・除却及び統合を実施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4" name="テキスト ボックス 53"/>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6" name="テキスト ボックス 55"/>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8" name="テキスト ボックス 57"/>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0" name="テキスト ボックス 59"/>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2" name="テキスト ボックス 61"/>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4" name="テキスト ボックス 63"/>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68" name="直線コネクタ 67"/>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69"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0" name="直線コネクタ 69"/>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1"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2" name="直線コネクタ 71"/>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165389</xdr:rowOff>
    </xdr:from>
    <xdr:ext cx="405111" cy="259045"/>
    <xdr:sp macro="" textlink="">
      <xdr:nvSpPr>
        <xdr:cNvPr id="73" name="有形固定資産減価償却率平均値テキスト"/>
        <xdr:cNvSpPr txBox="1"/>
      </xdr:nvSpPr>
      <xdr:spPr>
        <a:xfrm>
          <a:off x="4813300" y="5737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4" name="フローチャート: 判断 73"/>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75" name="フローチャート: 判断 74"/>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76" name="フローチャート: 判断 75"/>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20411</xdr:rowOff>
    </xdr:from>
    <xdr:to>
      <xdr:col>23</xdr:col>
      <xdr:colOff>136525</xdr:colOff>
      <xdr:row>30</xdr:row>
      <xdr:rowOff>122011</xdr:rowOff>
    </xdr:to>
    <xdr:sp macro="" textlink="">
      <xdr:nvSpPr>
        <xdr:cNvPr id="82" name="楕円 81"/>
        <xdr:cNvSpPr/>
      </xdr:nvSpPr>
      <xdr:spPr>
        <a:xfrm>
          <a:off x="4711700" y="593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170288</xdr:rowOff>
    </xdr:from>
    <xdr:ext cx="405111" cy="259045"/>
    <xdr:sp macro="" textlink="">
      <xdr:nvSpPr>
        <xdr:cNvPr id="83" name="有形固定資産減価償却率該当値テキスト"/>
        <xdr:cNvSpPr txBox="1"/>
      </xdr:nvSpPr>
      <xdr:spPr>
        <a:xfrm>
          <a:off x="4813300" y="5913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84" name="楕円 83"/>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71211</xdr:rowOff>
    </xdr:from>
    <xdr:to>
      <xdr:col>23</xdr:col>
      <xdr:colOff>85725</xdr:colOff>
      <xdr:row>30</xdr:row>
      <xdr:rowOff>92801</xdr:rowOff>
    </xdr:to>
    <xdr:cxnSp macro="">
      <xdr:nvCxnSpPr>
        <xdr:cNvPr id="85" name="直線コネクタ 84"/>
        <xdr:cNvCxnSpPr/>
      </xdr:nvCxnSpPr>
      <xdr:spPr>
        <a:xfrm flipV="1">
          <a:off x="4051300" y="5986236"/>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9344</xdr:rowOff>
    </xdr:from>
    <xdr:to>
      <xdr:col>15</xdr:col>
      <xdr:colOff>187325</xdr:colOff>
      <xdr:row>31</xdr:row>
      <xdr:rowOff>110944</xdr:rowOff>
    </xdr:to>
    <xdr:sp macro="" textlink="">
      <xdr:nvSpPr>
        <xdr:cNvPr id="86" name="楕円 85"/>
        <xdr:cNvSpPr/>
      </xdr:nvSpPr>
      <xdr:spPr>
        <a:xfrm>
          <a:off x="3238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92801</xdr:rowOff>
    </xdr:from>
    <xdr:to>
      <xdr:col>19</xdr:col>
      <xdr:colOff>136525</xdr:colOff>
      <xdr:row>31</xdr:row>
      <xdr:rowOff>60144</xdr:rowOff>
    </xdr:to>
    <xdr:cxnSp macro="">
      <xdr:nvCxnSpPr>
        <xdr:cNvPr id="87" name="直線コネクタ 86"/>
        <xdr:cNvCxnSpPr/>
      </xdr:nvCxnSpPr>
      <xdr:spPr>
        <a:xfrm flipV="1">
          <a:off x="3289300" y="6007826"/>
          <a:ext cx="762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88"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89"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90" name="n_1mainValue有形固定資産減価償却率"/>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102071</xdr:rowOff>
    </xdr:from>
    <xdr:ext cx="405111" cy="259045"/>
    <xdr:sp macro="" textlink="">
      <xdr:nvSpPr>
        <xdr:cNvPr id="91" name="n_2mainValue有形固定資産減価償却率"/>
        <xdr:cNvSpPr txBox="1"/>
      </xdr:nvSpPr>
      <xdr:spPr>
        <a:xfrm>
          <a:off x="30867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本年度の債務償還可能年数は、類似団体内平均値と比較すれば</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年上回る</a:t>
          </a:r>
          <a:r>
            <a:rPr kumimoji="1" lang="en-US" altLang="ja-JP" sz="1100" baseline="0">
              <a:latin typeface="ＭＳ Ｐゴシック" panose="020B0600070205080204" pitchFamily="50" charset="-128"/>
              <a:ea typeface="ＭＳ Ｐゴシック" panose="020B0600070205080204" pitchFamily="50" charset="-128"/>
            </a:rPr>
            <a:t>8.7</a:t>
          </a:r>
          <a:r>
            <a:rPr kumimoji="1" lang="ja-JP" altLang="en-US" sz="1100" baseline="0">
              <a:latin typeface="ＭＳ Ｐゴシック" panose="020B0600070205080204" pitchFamily="50" charset="-128"/>
              <a:ea typeface="ＭＳ Ｐゴシック" panose="020B0600070205080204" pitchFamily="50" charset="-128"/>
            </a:rPr>
            <a:t>年となった。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要因としては、充当可能基金残高が類似団体と比べて過少となっていることや業務支出における物件費の水準が過大となっていることが考えられる。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今後、事業の見直しや歳出抑制により業務支出の改善を図り、債務可能年数を短縮していきたい。</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0" name="テキスト ボックス 109"/>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2" name="テキスト ボックス 11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4" name="テキスト ボックス 11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6" name="テキスト ボックス 115"/>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0" name="直線コネクタ 119"/>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3"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4" name="直線コネクタ 123"/>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168715</xdr:rowOff>
    </xdr:from>
    <xdr:ext cx="340478" cy="259045"/>
    <xdr:sp macro="" textlink="">
      <xdr:nvSpPr>
        <xdr:cNvPr id="125" name="債務償還可能年数平均値テキスト"/>
        <xdr:cNvSpPr txBox="1"/>
      </xdr:nvSpPr>
      <xdr:spPr>
        <a:xfrm>
          <a:off x="14846300" y="6255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6" name="フローチャート: 判断 125"/>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160232</xdr:rowOff>
    </xdr:from>
    <xdr:to>
      <xdr:col>76</xdr:col>
      <xdr:colOff>73025</xdr:colOff>
      <xdr:row>31</xdr:row>
      <xdr:rowOff>90382</xdr:rowOff>
    </xdr:to>
    <xdr:sp macro="" textlink="">
      <xdr:nvSpPr>
        <xdr:cNvPr id="132" name="楕円 131"/>
        <xdr:cNvSpPr/>
      </xdr:nvSpPr>
      <xdr:spPr>
        <a:xfrm>
          <a:off x="14744700" y="60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11659</xdr:rowOff>
    </xdr:from>
    <xdr:ext cx="340478" cy="259045"/>
    <xdr:sp macro="" textlink="">
      <xdr:nvSpPr>
        <xdr:cNvPr id="133" name="債務償還可能年数該当値テキスト"/>
        <xdr:cNvSpPr txBox="1"/>
      </xdr:nvSpPr>
      <xdr:spPr>
        <a:xfrm>
          <a:off x="14846300" y="59266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0" name="楕円 69"/>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1"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xdr:rowOff>
    </xdr:from>
    <xdr:to>
      <xdr:col>20</xdr:col>
      <xdr:colOff>38100</xdr:colOff>
      <xdr:row>38</xdr:row>
      <xdr:rowOff>111760</xdr:rowOff>
    </xdr:to>
    <xdr:sp macro="" textlink="">
      <xdr:nvSpPr>
        <xdr:cNvPr id="72" name="楕円 71"/>
        <xdr:cNvSpPr/>
      </xdr:nvSpPr>
      <xdr:spPr>
        <a:xfrm>
          <a:off x="3746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60960</xdr:rowOff>
    </xdr:from>
    <xdr:to>
      <xdr:col>24</xdr:col>
      <xdr:colOff>63500</xdr:colOff>
      <xdr:row>38</xdr:row>
      <xdr:rowOff>64770</xdr:rowOff>
    </xdr:to>
    <xdr:cxnSp macro="">
      <xdr:nvCxnSpPr>
        <xdr:cNvPr id="73" name="直線コネクタ 72"/>
        <xdr:cNvCxnSpPr/>
      </xdr:nvCxnSpPr>
      <xdr:spPr>
        <a:xfrm>
          <a:off x="3797300" y="65760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103505</xdr:rowOff>
    </xdr:from>
    <xdr:to>
      <xdr:col>15</xdr:col>
      <xdr:colOff>101600</xdr:colOff>
      <xdr:row>39</xdr:row>
      <xdr:rowOff>33655</xdr:rowOff>
    </xdr:to>
    <xdr:sp macro="" textlink="">
      <xdr:nvSpPr>
        <xdr:cNvPr id="74" name="楕円 73"/>
        <xdr:cNvSpPr/>
      </xdr:nvSpPr>
      <xdr:spPr>
        <a:xfrm>
          <a:off x="2857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60960</xdr:rowOff>
    </xdr:from>
    <xdr:to>
      <xdr:col>19</xdr:col>
      <xdr:colOff>177800</xdr:colOff>
      <xdr:row>38</xdr:row>
      <xdr:rowOff>154305</xdr:rowOff>
    </xdr:to>
    <xdr:cxnSp macro="">
      <xdr:nvCxnSpPr>
        <xdr:cNvPr id="75" name="直線コネクタ 74"/>
        <xdr:cNvCxnSpPr/>
      </xdr:nvCxnSpPr>
      <xdr:spPr>
        <a:xfrm flipV="1">
          <a:off x="2908300" y="657606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6"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7"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102887</xdr:rowOff>
    </xdr:from>
    <xdr:ext cx="405111" cy="259045"/>
    <xdr:sp macro="" textlink="">
      <xdr:nvSpPr>
        <xdr:cNvPr id="78" name="n_1mainValue【道路】&#10;有形固定資産減価償却率"/>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24782</xdr:rowOff>
    </xdr:from>
    <xdr:ext cx="405111" cy="259045"/>
    <xdr:sp macro="" textlink="">
      <xdr:nvSpPr>
        <xdr:cNvPr id="79" name="n_2mainValue【道路】&#10;有形固定資産減価償却率"/>
        <xdr:cNvSpPr txBox="1"/>
      </xdr:nvSpPr>
      <xdr:spPr>
        <a:xfrm>
          <a:off x="2705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9" name="フローチャート: 判断 108"/>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4094</xdr:rowOff>
    </xdr:from>
    <xdr:to>
      <xdr:col>55</xdr:col>
      <xdr:colOff>50800</xdr:colOff>
      <xdr:row>39</xdr:row>
      <xdr:rowOff>105694</xdr:rowOff>
    </xdr:to>
    <xdr:sp macro="" textlink="">
      <xdr:nvSpPr>
        <xdr:cNvPr id="115" name="楕円 114"/>
        <xdr:cNvSpPr/>
      </xdr:nvSpPr>
      <xdr:spPr>
        <a:xfrm>
          <a:off x="10426700" y="669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153971</xdr:rowOff>
    </xdr:from>
    <xdr:ext cx="469744" cy="259045"/>
    <xdr:sp macro="" textlink="">
      <xdr:nvSpPr>
        <xdr:cNvPr id="116" name="【道路】&#10;一人当たり延長該当値テキスト"/>
        <xdr:cNvSpPr txBox="1"/>
      </xdr:nvSpPr>
      <xdr:spPr>
        <a:xfrm>
          <a:off x="10515600" y="666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20691</xdr:rowOff>
    </xdr:from>
    <xdr:to>
      <xdr:col>50</xdr:col>
      <xdr:colOff>165100</xdr:colOff>
      <xdr:row>39</xdr:row>
      <xdr:rowOff>122291</xdr:rowOff>
    </xdr:to>
    <xdr:sp macro="" textlink="">
      <xdr:nvSpPr>
        <xdr:cNvPr id="117" name="楕円 116"/>
        <xdr:cNvSpPr/>
      </xdr:nvSpPr>
      <xdr:spPr>
        <a:xfrm>
          <a:off x="9588500" y="670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54894</xdr:rowOff>
    </xdr:from>
    <xdr:to>
      <xdr:col>55</xdr:col>
      <xdr:colOff>0</xdr:colOff>
      <xdr:row>39</xdr:row>
      <xdr:rowOff>71491</xdr:rowOff>
    </xdr:to>
    <xdr:cxnSp macro="">
      <xdr:nvCxnSpPr>
        <xdr:cNvPr id="118" name="直線コネクタ 117"/>
        <xdr:cNvCxnSpPr/>
      </xdr:nvCxnSpPr>
      <xdr:spPr>
        <a:xfrm flipV="1">
          <a:off x="9639300" y="6741444"/>
          <a:ext cx="838200" cy="1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21834</xdr:rowOff>
    </xdr:from>
    <xdr:to>
      <xdr:col>46</xdr:col>
      <xdr:colOff>38100</xdr:colOff>
      <xdr:row>39</xdr:row>
      <xdr:rowOff>123434</xdr:rowOff>
    </xdr:to>
    <xdr:sp macro="" textlink="">
      <xdr:nvSpPr>
        <xdr:cNvPr id="119" name="楕円 118"/>
        <xdr:cNvSpPr/>
      </xdr:nvSpPr>
      <xdr:spPr>
        <a:xfrm>
          <a:off x="8699500" y="67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71491</xdr:rowOff>
    </xdr:from>
    <xdr:to>
      <xdr:col>50</xdr:col>
      <xdr:colOff>114300</xdr:colOff>
      <xdr:row>39</xdr:row>
      <xdr:rowOff>72634</xdr:rowOff>
    </xdr:to>
    <xdr:cxnSp macro="">
      <xdr:nvCxnSpPr>
        <xdr:cNvPr id="120" name="直線コネクタ 119"/>
        <xdr:cNvCxnSpPr/>
      </xdr:nvCxnSpPr>
      <xdr:spPr>
        <a:xfrm flipV="1">
          <a:off x="8750300" y="675804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22"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113418</xdr:rowOff>
    </xdr:from>
    <xdr:ext cx="469744" cy="259045"/>
    <xdr:sp macro="" textlink="">
      <xdr:nvSpPr>
        <xdr:cNvPr id="123" name="n_1mainValue【道路】&#10;一人当たり延長"/>
        <xdr:cNvSpPr txBox="1"/>
      </xdr:nvSpPr>
      <xdr:spPr>
        <a:xfrm>
          <a:off x="9391727" y="6799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114561</xdr:rowOff>
    </xdr:from>
    <xdr:ext cx="469744" cy="259045"/>
    <xdr:sp macro="" textlink="">
      <xdr:nvSpPr>
        <xdr:cNvPr id="124" name="n_2mainValue【道路】&#10;一人当たり延長"/>
        <xdr:cNvSpPr txBox="1"/>
      </xdr:nvSpPr>
      <xdr:spPr>
        <a:xfrm>
          <a:off x="8515427" y="680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8" name="フローチャート: 判断 157"/>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64" name="楕円 163"/>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65" name="【橋りょう・トンネル】&#10;有形固定資産減価償却率該当値テキスト"/>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110853</xdr:rowOff>
    </xdr:from>
    <xdr:to>
      <xdr:col>20</xdr:col>
      <xdr:colOff>38100</xdr:colOff>
      <xdr:row>59</xdr:row>
      <xdr:rowOff>41003</xdr:rowOff>
    </xdr:to>
    <xdr:sp macro="" textlink="">
      <xdr:nvSpPr>
        <xdr:cNvPr id="166" name="楕円 165"/>
        <xdr:cNvSpPr/>
      </xdr:nvSpPr>
      <xdr:spPr>
        <a:xfrm>
          <a:off x="3746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137160</xdr:rowOff>
    </xdr:from>
    <xdr:to>
      <xdr:col>24</xdr:col>
      <xdr:colOff>63500</xdr:colOff>
      <xdr:row>58</xdr:row>
      <xdr:rowOff>161653</xdr:rowOff>
    </xdr:to>
    <xdr:cxnSp macro="">
      <xdr:nvCxnSpPr>
        <xdr:cNvPr id="167" name="直線コネクタ 166"/>
        <xdr:cNvCxnSpPr/>
      </xdr:nvCxnSpPr>
      <xdr:spPr>
        <a:xfrm flipV="1">
          <a:off x="3797300" y="1008126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53703</xdr:rowOff>
    </xdr:from>
    <xdr:to>
      <xdr:col>15</xdr:col>
      <xdr:colOff>101600</xdr:colOff>
      <xdr:row>59</xdr:row>
      <xdr:rowOff>155303</xdr:rowOff>
    </xdr:to>
    <xdr:sp macro="" textlink="">
      <xdr:nvSpPr>
        <xdr:cNvPr id="168" name="楕円 167"/>
        <xdr:cNvSpPr/>
      </xdr:nvSpPr>
      <xdr:spPr>
        <a:xfrm>
          <a:off x="2857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161653</xdr:rowOff>
    </xdr:from>
    <xdr:to>
      <xdr:col>19</xdr:col>
      <xdr:colOff>177800</xdr:colOff>
      <xdr:row>59</xdr:row>
      <xdr:rowOff>104503</xdr:rowOff>
    </xdr:to>
    <xdr:cxnSp macro="">
      <xdr:nvCxnSpPr>
        <xdr:cNvPr id="169" name="直線コネクタ 168"/>
        <xdr:cNvCxnSpPr/>
      </xdr:nvCxnSpPr>
      <xdr:spPr>
        <a:xfrm flipV="1">
          <a:off x="2908300" y="1010575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169290</xdr:rowOff>
    </xdr:from>
    <xdr:ext cx="405111" cy="259045"/>
    <xdr:sp macro="" textlink="">
      <xdr:nvSpPr>
        <xdr:cNvPr id="171" name="n_2aveValue【橋りょう・トンネル】&#10;有形固定資産減価償却率"/>
        <xdr:cNvSpPr txBox="1"/>
      </xdr:nvSpPr>
      <xdr:spPr>
        <a:xfrm>
          <a:off x="2705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57530</xdr:rowOff>
    </xdr:from>
    <xdr:ext cx="405111" cy="259045"/>
    <xdr:sp macro="" textlink="">
      <xdr:nvSpPr>
        <xdr:cNvPr id="172" name="n_1mainValue【橋りょう・トンネル】&#10;有形固定資産減価償却率"/>
        <xdr:cNvSpPr txBox="1"/>
      </xdr:nvSpPr>
      <xdr:spPr>
        <a:xfrm>
          <a:off x="35820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73" name="n_2mainValue【橋りょう・トンネル】&#10;有形固定資産減価償却率"/>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205" name="フローチャート: 判断 204"/>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10278</xdr:rowOff>
    </xdr:from>
    <xdr:to>
      <xdr:col>55</xdr:col>
      <xdr:colOff>50800</xdr:colOff>
      <xdr:row>64</xdr:row>
      <xdr:rowOff>111878</xdr:rowOff>
    </xdr:to>
    <xdr:sp macro="" textlink="">
      <xdr:nvSpPr>
        <xdr:cNvPr id="211" name="楕円 210"/>
        <xdr:cNvSpPr/>
      </xdr:nvSpPr>
      <xdr:spPr>
        <a:xfrm>
          <a:off x="10426700" y="109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96655</xdr:rowOff>
    </xdr:from>
    <xdr:ext cx="534377" cy="259045"/>
    <xdr:sp macro="" textlink="">
      <xdr:nvSpPr>
        <xdr:cNvPr id="212" name="【橋りょう・トンネル】&#10;一人当たり有形固定資産（償却資産）額該当値テキスト"/>
        <xdr:cNvSpPr txBox="1"/>
      </xdr:nvSpPr>
      <xdr:spPr>
        <a:xfrm>
          <a:off x="10515600" y="108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10339</xdr:rowOff>
    </xdr:from>
    <xdr:to>
      <xdr:col>50</xdr:col>
      <xdr:colOff>165100</xdr:colOff>
      <xdr:row>64</xdr:row>
      <xdr:rowOff>111939</xdr:rowOff>
    </xdr:to>
    <xdr:sp macro="" textlink="">
      <xdr:nvSpPr>
        <xdr:cNvPr id="213" name="楕円 212"/>
        <xdr:cNvSpPr/>
      </xdr:nvSpPr>
      <xdr:spPr>
        <a:xfrm>
          <a:off x="9588500" y="10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61078</xdr:rowOff>
    </xdr:from>
    <xdr:to>
      <xdr:col>55</xdr:col>
      <xdr:colOff>0</xdr:colOff>
      <xdr:row>64</xdr:row>
      <xdr:rowOff>61139</xdr:rowOff>
    </xdr:to>
    <xdr:cxnSp macro="">
      <xdr:nvCxnSpPr>
        <xdr:cNvPr id="214" name="直線コネクタ 213"/>
        <xdr:cNvCxnSpPr/>
      </xdr:nvCxnSpPr>
      <xdr:spPr>
        <a:xfrm flipV="1">
          <a:off x="9639300" y="11033878"/>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7192</xdr:rowOff>
    </xdr:from>
    <xdr:to>
      <xdr:col>46</xdr:col>
      <xdr:colOff>38100</xdr:colOff>
      <xdr:row>64</xdr:row>
      <xdr:rowOff>108792</xdr:rowOff>
    </xdr:to>
    <xdr:sp macro="" textlink="">
      <xdr:nvSpPr>
        <xdr:cNvPr id="215" name="楕円 214"/>
        <xdr:cNvSpPr/>
      </xdr:nvSpPr>
      <xdr:spPr>
        <a:xfrm>
          <a:off x="8699500" y="109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57992</xdr:rowOff>
    </xdr:from>
    <xdr:to>
      <xdr:col>50</xdr:col>
      <xdr:colOff>114300</xdr:colOff>
      <xdr:row>64</xdr:row>
      <xdr:rowOff>61139</xdr:rowOff>
    </xdr:to>
    <xdr:cxnSp macro="">
      <xdr:nvCxnSpPr>
        <xdr:cNvPr id="216" name="直線コネクタ 215"/>
        <xdr:cNvCxnSpPr/>
      </xdr:nvCxnSpPr>
      <xdr:spPr>
        <a:xfrm>
          <a:off x="8750300" y="11030792"/>
          <a:ext cx="889000" cy="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18"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103066</xdr:rowOff>
    </xdr:from>
    <xdr:ext cx="534377" cy="259045"/>
    <xdr:sp macro="" textlink="">
      <xdr:nvSpPr>
        <xdr:cNvPr id="219" name="n_1mainValue【橋りょう・トンネル】&#10;一人当たり有形固定資産（償却資産）額"/>
        <xdr:cNvSpPr txBox="1"/>
      </xdr:nvSpPr>
      <xdr:spPr>
        <a:xfrm>
          <a:off x="9359411" y="110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99919</xdr:rowOff>
    </xdr:from>
    <xdr:ext cx="534377" cy="259045"/>
    <xdr:sp macro="" textlink="">
      <xdr:nvSpPr>
        <xdr:cNvPr id="220" name="n_2mainValue【橋りょう・トンネル】&#10;一人当たり有形固定資産（償却資産）額"/>
        <xdr:cNvSpPr txBox="1"/>
      </xdr:nvSpPr>
      <xdr:spPr>
        <a:xfrm>
          <a:off x="8483111" y="1107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45" name="直線コネクタ 244"/>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46"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47" name="直線コネクタ 246"/>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9" name="直線コネクタ 24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50"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51" name="フローチャート: 判断 250"/>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52" name="フローチャート: 判断 251"/>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3" name="フローチャート: 判断 252"/>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31114</xdr:rowOff>
    </xdr:from>
    <xdr:to>
      <xdr:col>24</xdr:col>
      <xdr:colOff>114300</xdr:colOff>
      <xdr:row>78</xdr:row>
      <xdr:rowOff>132714</xdr:rowOff>
    </xdr:to>
    <xdr:sp macro="" textlink="">
      <xdr:nvSpPr>
        <xdr:cNvPr id="259" name="楕円 258"/>
        <xdr:cNvSpPr/>
      </xdr:nvSpPr>
      <xdr:spPr>
        <a:xfrm>
          <a:off x="45847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117491</xdr:rowOff>
    </xdr:from>
    <xdr:ext cx="405111" cy="259045"/>
    <xdr:sp macro="" textlink="">
      <xdr:nvSpPr>
        <xdr:cNvPr id="260" name="【公営住宅】&#10;有形固定資産減価償却率該当値テキスト"/>
        <xdr:cNvSpPr txBox="1"/>
      </xdr:nvSpPr>
      <xdr:spPr>
        <a:xfrm>
          <a:off x="4673600" y="1331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27305</xdr:rowOff>
    </xdr:from>
    <xdr:to>
      <xdr:col>20</xdr:col>
      <xdr:colOff>38100</xdr:colOff>
      <xdr:row>78</xdr:row>
      <xdr:rowOff>128905</xdr:rowOff>
    </xdr:to>
    <xdr:sp macro="" textlink="">
      <xdr:nvSpPr>
        <xdr:cNvPr id="261" name="楕円 260"/>
        <xdr:cNvSpPr/>
      </xdr:nvSpPr>
      <xdr:spPr>
        <a:xfrm>
          <a:off x="3746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78105</xdr:rowOff>
    </xdr:from>
    <xdr:to>
      <xdr:col>24</xdr:col>
      <xdr:colOff>63500</xdr:colOff>
      <xdr:row>78</xdr:row>
      <xdr:rowOff>81914</xdr:rowOff>
    </xdr:to>
    <xdr:cxnSp macro="">
      <xdr:nvCxnSpPr>
        <xdr:cNvPr id="262" name="直線コネクタ 261"/>
        <xdr:cNvCxnSpPr/>
      </xdr:nvCxnSpPr>
      <xdr:spPr>
        <a:xfrm>
          <a:off x="3797300" y="1345120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40639</xdr:rowOff>
    </xdr:from>
    <xdr:to>
      <xdr:col>15</xdr:col>
      <xdr:colOff>101600</xdr:colOff>
      <xdr:row>78</xdr:row>
      <xdr:rowOff>142239</xdr:rowOff>
    </xdr:to>
    <xdr:sp macro="" textlink="">
      <xdr:nvSpPr>
        <xdr:cNvPr id="263" name="楕円 262"/>
        <xdr:cNvSpPr/>
      </xdr:nvSpPr>
      <xdr:spPr>
        <a:xfrm>
          <a:off x="2857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78105</xdr:rowOff>
    </xdr:from>
    <xdr:to>
      <xdr:col>19</xdr:col>
      <xdr:colOff>177800</xdr:colOff>
      <xdr:row>78</xdr:row>
      <xdr:rowOff>91439</xdr:rowOff>
    </xdr:to>
    <xdr:cxnSp macro="">
      <xdr:nvCxnSpPr>
        <xdr:cNvPr id="264" name="直線コネクタ 263"/>
        <xdr:cNvCxnSpPr/>
      </xdr:nvCxnSpPr>
      <xdr:spPr>
        <a:xfrm flipV="1">
          <a:off x="2908300" y="1345120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41927</xdr:rowOff>
    </xdr:from>
    <xdr:ext cx="405111" cy="259045"/>
    <xdr:sp macro="" textlink="">
      <xdr:nvSpPr>
        <xdr:cNvPr id="265" name="n_1aveValue【公営住宅】&#10;有形固定資産減価償却率"/>
        <xdr:cNvSpPr txBox="1"/>
      </xdr:nvSpPr>
      <xdr:spPr>
        <a:xfrm>
          <a:off x="35820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66"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145432</xdr:rowOff>
    </xdr:from>
    <xdr:ext cx="405111" cy="259045"/>
    <xdr:sp macro="" textlink="">
      <xdr:nvSpPr>
        <xdr:cNvPr id="267" name="n_1mainValue【公営住宅】&#10;有形固定資産減価償却率"/>
        <xdr:cNvSpPr txBox="1"/>
      </xdr:nvSpPr>
      <xdr:spPr>
        <a:xfrm>
          <a:off x="3582044" y="1317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158766</xdr:rowOff>
    </xdr:from>
    <xdr:ext cx="405111" cy="259045"/>
    <xdr:sp macro="" textlink="">
      <xdr:nvSpPr>
        <xdr:cNvPr id="268" name="n_2mainValue【公営住宅】&#10;有形固定資産減価償却率"/>
        <xdr:cNvSpPr txBox="1"/>
      </xdr:nvSpPr>
      <xdr:spPr>
        <a:xfrm>
          <a:off x="2705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9" name="直線コネクタ 27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0" name="テキスト ボックス 27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1" name="直線コネクタ 28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2" name="テキスト ボックス 28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3" name="直線コネクタ 28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4" name="テキスト ボックス 28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5" name="直線コネクタ 28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6" name="テキスト ボックス 28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7" name="直線コネクタ 28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8" name="テキスト ボックス 28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9" name="直線コネクタ 28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0" name="テキスト ボックス 28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94" name="直線コネクタ 293"/>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95"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96" name="直線コネクタ 295"/>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97"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98" name="直線コネクタ 297"/>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128722</xdr:rowOff>
    </xdr:from>
    <xdr:ext cx="469744" cy="259045"/>
    <xdr:sp macro="" textlink="">
      <xdr:nvSpPr>
        <xdr:cNvPr id="299" name="【公営住宅】&#10;一人当たり面積平均値テキスト"/>
        <xdr:cNvSpPr txBox="1"/>
      </xdr:nvSpPr>
      <xdr:spPr>
        <a:xfrm>
          <a:off x="10515600" y="14530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300" name="フローチャート: 判断 299"/>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301" name="フローチャート: 判断 300"/>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302" name="フローチャート: 判断 301"/>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10486</xdr:rowOff>
    </xdr:from>
    <xdr:to>
      <xdr:col>55</xdr:col>
      <xdr:colOff>50800</xdr:colOff>
      <xdr:row>86</xdr:row>
      <xdr:rowOff>112086</xdr:rowOff>
    </xdr:to>
    <xdr:sp macro="" textlink="">
      <xdr:nvSpPr>
        <xdr:cNvPr id="308" name="楕円 307"/>
        <xdr:cNvSpPr/>
      </xdr:nvSpPr>
      <xdr:spPr>
        <a:xfrm>
          <a:off x="10426700" y="1475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96863</xdr:rowOff>
    </xdr:from>
    <xdr:ext cx="469744" cy="259045"/>
    <xdr:sp macro="" textlink="">
      <xdr:nvSpPr>
        <xdr:cNvPr id="309" name="【公営住宅】&#10;一人当たり面積該当値テキスト"/>
        <xdr:cNvSpPr txBox="1"/>
      </xdr:nvSpPr>
      <xdr:spPr>
        <a:xfrm>
          <a:off x="10515600" y="1467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9506</xdr:rowOff>
    </xdr:from>
    <xdr:to>
      <xdr:col>50</xdr:col>
      <xdr:colOff>165100</xdr:colOff>
      <xdr:row>86</xdr:row>
      <xdr:rowOff>111106</xdr:rowOff>
    </xdr:to>
    <xdr:sp macro="" textlink="">
      <xdr:nvSpPr>
        <xdr:cNvPr id="310" name="楕円 309"/>
        <xdr:cNvSpPr/>
      </xdr:nvSpPr>
      <xdr:spPr>
        <a:xfrm>
          <a:off x="9588500" y="1475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60306</xdr:rowOff>
    </xdr:from>
    <xdr:to>
      <xdr:col>55</xdr:col>
      <xdr:colOff>0</xdr:colOff>
      <xdr:row>86</xdr:row>
      <xdr:rowOff>61286</xdr:rowOff>
    </xdr:to>
    <xdr:cxnSp macro="">
      <xdr:nvCxnSpPr>
        <xdr:cNvPr id="311" name="直線コネクタ 310"/>
        <xdr:cNvCxnSpPr/>
      </xdr:nvCxnSpPr>
      <xdr:spPr>
        <a:xfrm>
          <a:off x="9639300" y="1480500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9181</xdr:rowOff>
    </xdr:from>
    <xdr:to>
      <xdr:col>46</xdr:col>
      <xdr:colOff>38100</xdr:colOff>
      <xdr:row>86</xdr:row>
      <xdr:rowOff>110781</xdr:rowOff>
    </xdr:to>
    <xdr:sp macro="" textlink="">
      <xdr:nvSpPr>
        <xdr:cNvPr id="312" name="楕円 311"/>
        <xdr:cNvSpPr/>
      </xdr:nvSpPr>
      <xdr:spPr>
        <a:xfrm>
          <a:off x="8699500" y="1475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59981</xdr:rowOff>
    </xdr:from>
    <xdr:to>
      <xdr:col>50</xdr:col>
      <xdr:colOff>114300</xdr:colOff>
      <xdr:row>86</xdr:row>
      <xdr:rowOff>60306</xdr:rowOff>
    </xdr:to>
    <xdr:cxnSp macro="">
      <xdr:nvCxnSpPr>
        <xdr:cNvPr id="313" name="直線コネクタ 312"/>
        <xdr:cNvCxnSpPr/>
      </xdr:nvCxnSpPr>
      <xdr:spPr>
        <a:xfrm>
          <a:off x="8750300" y="14804681"/>
          <a:ext cx="8890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314"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315"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102233</xdr:rowOff>
    </xdr:from>
    <xdr:ext cx="469744" cy="259045"/>
    <xdr:sp macro="" textlink="">
      <xdr:nvSpPr>
        <xdr:cNvPr id="316" name="n_1mainValue【公営住宅】&#10;一人当たり面積"/>
        <xdr:cNvSpPr txBox="1"/>
      </xdr:nvSpPr>
      <xdr:spPr>
        <a:xfrm>
          <a:off x="9391727" y="1484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101908</xdr:rowOff>
    </xdr:from>
    <xdr:ext cx="469744" cy="259045"/>
    <xdr:sp macro="" textlink="">
      <xdr:nvSpPr>
        <xdr:cNvPr id="317" name="n_2mainValue【公営住宅】&#10;一人当たり面積"/>
        <xdr:cNvSpPr txBox="1"/>
      </xdr:nvSpPr>
      <xdr:spPr>
        <a:xfrm>
          <a:off x="8515427" y="1484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9" name="正方形/長方形 31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0" name="正方形/長方形 31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1" name="正方形/長方形 32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2" name="正方形/長方形 32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3" name="正方形/長方形 32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4" name="正方形/長方形 32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5" name="正方形/長方形 32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4" name="直線コネクタ 34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5" name="テキスト ボックス 34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6" name="直線コネクタ 34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7" name="テキスト ボックス 34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8" name="直線コネクタ 34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9" name="テキスト ボックス 34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0" name="直線コネクタ 34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1" name="テキスト ボックス 35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2" name="直線コネクタ 35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3" name="テキスト ボックス 35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4" name="直線コネクタ 35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5" name="テキスト ボックス 35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59" name="直線コネクタ 358"/>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60"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61" name="直線コネクタ 36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2"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3" name="直線コネクタ 362"/>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53176</xdr:rowOff>
    </xdr:from>
    <xdr:ext cx="405111" cy="259045"/>
    <xdr:sp macro="" textlink="">
      <xdr:nvSpPr>
        <xdr:cNvPr id="364" name="【認定こども園・幼稚園・保育所】&#10;有形固定資産減価償却率平均値テキスト"/>
        <xdr:cNvSpPr txBox="1"/>
      </xdr:nvSpPr>
      <xdr:spPr>
        <a:xfrm>
          <a:off x="16357600" y="622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65" name="フローチャート: 判断 364"/>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66" name="フローチャート: 判断 365"/>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67" name="フローチャート: 判断 366"/>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373" name="楕円 372"/>
        <xdr:cNvSpPr/>
      </xdr:nvSpPr>
      <xdr:spPr>
        <a:xfrm>
          <a:off x="16268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157315</xdr:rowOff>
    </xdr:from>
    <xdr:ext cx="405111" cy="259045"/>
    <xdr:sp macro="" textlink="">
      <xdr:nvSpPr>
        <xdr:cNvPr id="374" name="【認定こども園・幼稚園・保育所】&#10;有形固定資産減価償却率該当値テキスト"/>
        <xdr:cNvSpPr txBox="1"/>
      </xdr:nvSpPr>
      <xdr:spPr>
        <a:xfrm>
          <a:off x="16357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62956</xdr:rowOff>
    </xdr:from>
    <xdr:to>
      <xdr:col>81</xdr:col>
      <xdr:colOff>101600</xdr:colOff>
      <xdr:row>38</xdr:row>
      <xdr:rowOff>164556</xdr:rowOff>
    </xdr:to>
    <xdr:sp macro="" textlink="">
      <xdr:nvSpPr>
        <xdr:cNvPr id="375" name="楕円 374"/>
        <xdr:cNvSpPr/>
      </xdr:nvSpPr>
      <xdr:spPr>
        <a:xfrm>
          <a:off x="15430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58238</xdr:rowOff>
    </xdr:from>
    <xdr:to>
      <xdr:col>85</xdr:col>
      <xdr:colOff>127000</xdr:colOff>
      <xdr:row>38</xdr:row>
      <xdr:rowOff>113756</xdr:rowOff>
    </xdr:to>
    <xdr:cxnSp macro="">
      <xdr:nvCxnSpPr>
        <xdr:cNvPr id="376" name="直線コネクタ 375"/>
        <xdr:cNvCxnSpPr/>
      </xdr:nvCxnSpPr>
      <xdr:spPr>
        <a:xfrm flipV="1">
          <a:off x="15481300" y="6573338"/>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907</xdr:rowOff>
    </xdr:from>
    <xdr:to>
      <xdr:col>76</xdr:col>
      <xdr:colOff>165100</xdr:colOff>
      <xdr:row>39</xdr:row>
      <xdr:rowOff>102507</xdr:rowOff>
    </xdr:to>
    <xdr:sp macro="" textlink="">
      <xdr:nvSpPr>
        <xdr:cNvPr id="377" name="楕円 376"/>
        <xdr:cNvSpPr/>
      </xdr:nvSpPr>
      <xdr:spPr>
        <a:xfrm>
          <a:off x="14541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113756</xdr:rowOff>
    </xdr:from>
    <xdr:to>
      <xdr:col>81</xdr:col>
      <xdr:colOff>50800</xdr:colOff>
      <xdr:row>39</xdr:row>
      <xdr:rowOff>51707</xdr:rowOff>
    </xdr:to>
    <xdr:cxnSp macro="">
      <xdr:nvCxnSpPr>
        <xdr:cNvPr id="378" name="直線コネクタ 377"/>
        <xdr:cNvCxnSpPr/>
      </xdr:nvCxnSpPr>
      <xdr:spPr>
        <a:xfrm flipV="1">
          <a:off x="14592300" y="6628856"/>
          <a:ext cx="889000" cy="10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94541</xdr:rowOff>
    </xdr:from>
    <xdr:ext cx="405111" cy="259045"/>
    <xdr:sp macro="" textlink="">
      <xdr:nvSpPr>
        <xdr:cNvPr id="379" name="n_1aveValue【認定こども園・幼稚園・保育所】&#10;有形固定資産減価償却率"/>
        <xdr:cNvSpPr txBox="1"/>
      </xdr:nvSpPr>
      <xdr:spPr>
        <a:xfrm>
          <a:off x="15266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105971</xdr:rowOff>
    </xdr:from>
    <xdr:ext cx="405111" cy="259045"/>
    <xdr:sp macro="" textlink="">
      <xdr:nvSpPr>
        <xdr:cNvPr id="380" name="n_2aveValue【認定こども園・幼稚園・保育所】&#10;有形固定資産減価償却率"/>
        <xdr:cNvSpPr txBox="1"/>
      </xdr:nvSpPr>
      <xdr:spPr>
        <a:xfrm>
          <a:off x="14389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155683</xdr:rowOff>
    </xdr:from>
    <xdr:ext cx="405111" cy="259045"/>
    <xdr:sp macro="" textlink="">
      <xdr:nvSpPr>
        <xdr:cNvPr id="381" name="n_1mainValue【認定こども園・幼稚園・保育所】&#10;有形固定資産減価償却率"/>
        <xdr:cNvSpPr txBox="1"/>
      </xdr:nvSpPr>
      <xdr:spPr>
        <a:xfrm>
          <a:off x="152660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93634</xdr:rowOff>
    </xdr:from>
    <xdr:ext cx="405111" cy="259045"/>
    <xdr:sp macro="" textlink="">
      <xdr:nvSpPr>
        <xdr:cNvPr id="382" name="n_2mainValue【認定こども園・幼稚園・保育所】&#10;有形固定資産減価償却率"/>
        <xdr:cNvSpPr txBox="1"/>
      </xdr:nvSpPr>
      <xdr:spPr>
        <a:xfrm>
          <a:off x="14389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406" name="直線コネクタ 405"/>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07"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08" name="直線コネクタ 407"/>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09"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10" name="直線コネクタ 409"/>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411"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412" name="フローチャート: 判断 411"/>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413" name="フローチャート: 判断 412"/>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414" name="フローチャート: 判断 413"/>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114935</xdr:rowOff>
    </xdr:from>
    <xdr:to>
      <xdr:col>116</xdr:col>
      <xdr:colOff>114300</xdr:colOff>
      <xdr:row>40</xdr:row>
      <xdr:rowOff>45085</xdr:rowOff>
    </xdr:to>
    <xdr:sp macro="" textlink="">
      <xdr:nvSpPr>
        <xdr:cNvPr id="420" name="楕円 419"/>
        <xdr:cNvSpPr/>
      </xdr:nvSpPr>
      <xdr:spPr>
        <a:xfrm>
          <a:off x="22110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137812</xdr:rowOff>
    </xdr:from>
    <xdr:ext cx="469744" cy="259045"/>
    <xdr:sp macro="" textlink="">
      <xdr:nvSpPr>
        <xdr:cNvPr id="421" name="【認定こども園・幼稚園・保育所】&#10;一人当たり面積該当値テキスト"/>
        <xdr:cNvSpPr txBox="1"/>
      </xdr:nvSpPr>
      <xdr:spPr>
        <a:xfrm>
          <a:off x="22199600" y="665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114935</xdr:rowOff>
    </xdr:from>
    <xdr:to>
      <xdr:col>112</xdr:col>
      <xdr:colOff>38100</xdr:colOff>
      <xdr:row>40</xdr:row>
      <xdr:rowOff>45085</xdr:rowOff>
    </xdr:to>
    <xdr:sp macro="" textlink="">
      <xdr:nvSpPr>
        <xdr:cNvPr id="422" name="楕円 421"/>
        <xdr:cNvSpPr/>
      </xdr:nvSpPr>
      <xdr:spPr>
        <a:xfrm>
          <a:off x="2127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165735</xdr:rowOff>
    </xdr:from>
    <xdr:to>
      <xdr:col>116</xdr:col>
      <xdr:colOff>63500</xdr:colOff>
      <xdr:row>39</xdr:row>
      <xdr:rowOff>165735</xdr:rowOff>
    </xdr:to>
    <xdr:cxnSp macro="">
      <xdr:nvCxnSpPr>
        <xdr:cNvPr id="423" name="直線コネクタ 422"/>
        <xdr:cNvCxnSpPr/>
      </xdr:nvCxnSpPr>
      <xdr:spPr>
        <a:xfrm>
          <a:off x="21323300" y="685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114935</xdr:rowOff>
    </xdr:from>
    <xdr:to>
      <xdr:col>107</xdr:col>
      <xdr:colOff>101600</xdr:colOff>
      <xdr:row>40</xdr:row>
      <xdr:rowOff>45085</xdr:rowOff>
    </xdr:to>
    <xdr:sp macro="" textlink="">
      <xdr:nvSpPr>
        <xdr:cNvPr id="424" name="楕円 423"/>
        <xdr:cNvSpPr/>
      </xdr:nvSpPr>
      <xdr:spPr>
        <a:xfrm>
          <a:off x="20383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165735</xdr:rowOff>
    </xdr:from>
    <xdr:to>
      <xdr:col>111</xdr:col>
      <xdr:colOff>177800</xdr:colOff>
      <xdr:row>39</xdr:row>
      <xdr:rowOff>165735</xdr:rowOff>
    </xdr:to>
    <xdr:cxnSp macro="">
      <xdr:nvCxnSpPr>
        <xdr:cNvPr id="425" name="直線コネクタ 424"/>
        <xdr:cNvCxnSpPr/>
      </xdr:nvCxnSpPr>
      <xdr:spPr>
        <a:xfrm>
          <a:off x="20434300" y="68522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26"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27"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61612</xdr:rowOff>
    </xdr:from>
    <xdr:ext cx="469744" cy="259045"/>
    <xdr:sp macro="" textlink="">
      <xdr:nvSpPr>
        <xdr:cNvPr id="428" name="n_1mainValue【認定こども園・幼稚園・保育所】&#10;一人当たり面積"/>
        <xdr:cNvSpPr txBox="1"/>
      </xdr:nvSpPr>
      <xdr:spPr>
        <a:xfrm>
          <a:off x="210757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61612</xdr:rowOff>
    </xdr:from>
    <xdr:ext cx="469744" cy="259045"/>
    <xdr:sp macro="" textlink="">
      <xdr:nvSpPr>
        <xdr:cNvPr id="429" name="n_2mainValue【認定こども園・幼稚園・保育所】&#10;一人当たり面積"/>
        <xdr:cNvSpPr txBox="1"/>
      </xdr:nvSpPr>
      <xdr:spPr>
        <a:xfrm>
          <a:off x="201994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1" name="直線コネクタ 44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2" name="テキスト ボックス 44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3" name="直線コネクタ 44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4" name="テキスト ボックス 44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5" name="直線コネクタ 44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46" name="テキスト ボックス 44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7" name="直線コネクタ 44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8" name="テキスト ボックス 44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9" name="直線コネクタ 44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0" name="テキスト ボックス 44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54" name="直線コネクタ 453"/>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55"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56" name="直線コネクタ 455"/>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57"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58" name="直線コネクタ 45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59"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60" name="フローチャート: 判断 459"/>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61" name="フローチャート: 判断 460"/>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62" name="フローチャート: 判断 461"/>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34925</xdr:rowOff>
    </xdr:from>
    <xdr:to>
      <xdr:col>85</xdr:col>
      <xdr:colOff>177800</xdr:colOff>
      <xdr:row>60</xdr:row>
      <xdr:rowOff>136525</xdr:rowOff>
    </xdr:to>
    <xdr:sp macro="" textlink="">
      <xdr:nvSpPr>
        <xdr:cNvPr id="468" name="楕円 467"/>
        <xdr:cNvSpPr/>
      </xdr:nvSpPr>
      <xdr:spPr>
        <a:xfrm>
          <a:off x="16268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13352</xdr:rowOff>
    </xdr:from>
    <xdr:ext cx="405111" cy="259045"/>
    <xdr:sp macro="" textlink="">
      <xdr:nvSpPr>
        <xdr:cNvPr id="469" name="【学校施設】&#10;有形固定資産減価償却率該当値テキスト"/>
        <xdr:cNvSpPr txBox="1"/>
      </xdr:nvSpPr>
      <xdr:spPr>
        <a:xfrm>
          <a:off x="16357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70" name="楕円 469"/>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85725</xdr:rowOff>
    </xdr:from>
    <xdr:to>
      <xdr:col>85</xdr:col>
      <xdr:colOff>127000</xdr:colOff>
      <xdr:row>60</xdr:row>
      <xdr:rowOff>125730</xdr:rowOff>
    </xdr:to>
    <xdr:cxnSp macro="">
      <xdr:nvCxnSpPr>
        <xdr:cNvPr id="471" name="直線コネクタ 470"/>
        <xdr:cNvCxnSpPr/>
      </xdr:nvCxnSpPr>
      <xdr:spPr>
        <a:xfrm flipV="1">
          <a:off x="15481300" y="103727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160655</xdr:rowOff>
    </xdr:from>
    <xdr:to>
      <xdr:col>76</xdr:col>
      <xdr:colOff>165100</xdr:colOff>
      <xdr:row>61</xdr:row>
      <xdr:rowOff>90805</xdr:rowOff>
    </xdr:to>
    <xdr:sp macro="" textlink="">
      <xdr:nvSpPr>
        <xdr:cNvPr id="472" name="楕円 471"/>
        <xdr:cNvSpPr/>
      </xdr:nvSpPr>
      <xdr:spPr>
        <a:xfrm>
          <a:off x="14541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125730</xdr:rowOff>
    </xdr:from>
    <xdr:to>
      <xdr:col>81</xdr:col>
      <xdr:colOff>50800</xdr:colOff>
      <xdr:row>61</xdr:row>
      <xdr:rowOff>40005</xdr:rowOff>
    </xdr:to>
    <xdr:cxnSp macro="">
      <xdr:nvCxnSpPr>
        <xdr:cNvPr id="473" name="直線コネクタ 472"/>
        <xdr:cNvCxnSpPr/>
      </xdr:nvCxnSpPr>
      <xdr:spPr>
        <a:xfrm flipV="1">
          <a:off x="14592300" y="1041273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74"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75"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476" name="n_1mainValue【学校施設】&#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81932</xdr:rowOff>
    </xdr:from>
    <xdr:ext cx="405111" cy="259045"/>
    <xdr:sp macro="" textlink="">
      <xdr:nvSpPr>
        <xdr:cNvPr id="477" name="n_2mainValue【学校施設】&#10;有形固定資産減価償却率"/>
        <xdr:cNvSpPr txBox="1"/>
      </xdr:nvSpPr>
      <xdr:spPr>
        <a:xfrm>
          <a:off x="143897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8" name="正方形/長方形 4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9" name="正方形/長方形 4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0" name="正方形/長方形 4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1" name="正方形/長方形 4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2" name="正方形/長方形 4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3" name="正方形/長方形 4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4" name="正方形/長方形 4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5" name="正方形/長方形 48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6" name="テキスト ボックス 48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7" name="直線コネクタ 48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8" name="テキスト ボックス 48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9" name="直線コネクタ 48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0" name="テキスト ボックス 48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1" name="直線コネクタ 49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92" name="テキスト ボックス 49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93" name="直線コネクタ 49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94" name="テキスト ボックス 49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5" name="直線コネクタ 49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6" name="テキスト ボックス 49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500" name="直線コネクタ 499"/>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501"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502" name="直線コネクタ 501"/>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503"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504" name="直線コネクタ 503"/>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23741</xdr:rowOff>
    </xdr:from>
    <xdr:ext cx="469744" cy="259045"/>
    <xdr:sp macro="" textlink="">
      <xdr:nvSpPr>
        <xdr:cNvPr id="505" name="【学校施設】&#10;一人当たり面積平均値テキスト"/>
        <xdr:cNvSpPr txBox="1"/>
      </xdr:nvSpPr>
      <xdr:spPr>
        <a:xfrm>
          <a:off x="22199600" y="10310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506" name="フローチャート: 判断 505"/>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507" name="フローチャート: 判断 506"/>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508" name="フローチャート: 判断 507"/>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105105</xdr:rowOff>
    </xdr:from>
    <xdr:to>
      <xdr:col>116</xdr:col>
      <xdr:colOff>114300</xdr:colOff>
      <xdr:row>62</xdr:row>
      <xdr:rowOff>35255</xdr:rowOff>
    </xdr:to>
    <xdr:sp macro="" textlink="">
      <xdr:nvSpPr>
        <xdr:cNvPr id="514" name="楕円 513"/>
        <xdr:cNvSpPr/>
      </xdr:nvSpPr>
      <xdr:spPr>
        <a:xfrm>
          <a:off x="22110700" y="105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83532</xdr:rowOff>
    </xdr:from>
    <xdr:ext cx="469744" cy="259045"/>
    <xdr:sp macro="" textlink="">
      <xdr:nvSpPr>
        <xdr:cNvPr id="515" name="【学校施設】&#10;一人当たり面積該当値テキスト"/>
        <xdr:cNvSpPr txBox="1"/>
      </xdr:nvSpPr>
      <xdr:spPr>
        <a:xfrm>
          <a:off x="22199600" y="105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110592</xdr:rowOff>
    </xdr:from>
    <xdr:to>
      <xdr:col>112</xdr:col>
      <xdr:colOff>38100</xdr:colOff>
      <xdr:row>62</xdr:row>
      <xdr:rowOff>40742</xdr:rowOff>
    </xdr:to>
    <xdr:sp macro="" textlink="">
      <xdr:nvSpPr>
        <xdr:cNvPr id="516" name="楕円 515"/>
        <xdr:cNvSpPr/>
      </xdr:nvSpPr>
      <xdr:spPr>
        <a:xfrm>
          <a:off x="21272500" y="1056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155905</xdr:rowOff>
    </xdr:from>
    <xdr:to>
      <xdr:col>116</xdr:col>
      <xdr:colOff>63500</xdr:colOff>
      <xdr:row>61</xdr:row>
      <xdr:rowOff>161392</xdr:rowOff>
    </xdr:to>
    <xdr:cxnSp macro="">
      <xdr:nvCxnSpPr>
        <xdr:cNvPr id="517" name="直線コネクタ 516"/>
        <xdr:cNvCxnSpPr/>
      </xdr:nvCxnSpPr>
      <xdr:spPr>
        <a:xfrm flipV="1">
          <a:off x="21323300" y="1061435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107848</xdr:rowOff>
    </xdr:from>
    <xdr:to>
      <xdr:col>107</xdr:col>
      <xdr:colOff>101600</xdr:colOff>
      <xdr:row>62</xdr:row>
      <xdr:rowOff>37998</xdr:rowOff>
    </xdr:to>
    <xdr:sp macro="" textlink="">
      <xdr:nvSpPr>
        <xdr:cNvPr id="518" name="楕円 517"/>
        <xdr:cNvSpPr/>
      </xdr:nvSpPr>
      <xdr:spPr>
        <a:xfrm>
          <a:off x="20383500" y="1056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158648</xdr:rowOff>
    </xdr:from>
    <xdr:to>
      <xdr:col>111</xdr:col>
      <xdr:colOff>177800</xdr:colOff>
      <xdr:row>61</xdr:row>
      <xdr:rowOff>161392</xdr:rowOff>
    </xdr:to>
    <xdr:cxnSp macro="">
      <xdr:nvCxnSpPr>
        <xdr:cNvPr id="519" name="直線コネクタ 518"/>
        <xdr:cNvCxnSpPr/>
      </xdr:nvCxnSpPr>
      <xdr:spPr>
        <a:xfrm>
          <a:off x="20434300" y="1061709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52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52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31869</xdr:rowOff>
    </xdr:from>
    <xdr:ext cx="469744" cy="259045"/>
    <xdr:sp macro="" textlink="">
      <xdr:nvSpPr>
        <xdr:cNvPr id="522" name="n_1mainValue【学校施設】&#10;一人当たり面積"/>
        <xdr:cNvSpPr txBox="1"/>
      </xdr:nvSpPr>
      <xdr:spPr>
        <a:xfrm>
          <a:off x="21075727" y="106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29125</xdr:rowOff>
    </xdr:from>
    <xdr:ext cx="469744" cy="259045"/>
    <xdr:sp macro="" textlink="">
      <xdr:nvSpPr>
        <xdr:cNvPr id="523" name="n_2mainValue【学校施設】&#10;一人当たり面積"/>
        <xdr:cNvSpPr txBox="1"/>
      </xdr:nvSpPr>
      <xdr:spPr>
        <a:xfrm>
          <a:off x="20199427" y="1065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5" name="テキスト ボックス 5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5" name="テキスト ボックス 5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7" name="テキスト ボックス 5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49" name="直線コネクタ 548"/>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50"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51" name="直線コネクタ 550"/>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2"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3" name="直線コネクタ 552"/>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554"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555" name="フローチャート: 判断 554"/>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556" name="フローチャート: 判断 55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165281</xdr:rowOff>
    </xdr:from>
    <xdr:to>
      <xdr:col>76</xdr:col>
      <xdr:colOff>165100</xdr:colOff>
      <xdr:row>83</xdr:row>
      <xdr:rowOff>95431</xdr:rowOff>
    </xdr:to>
    <xdr:sp macro="" textlink="">
      <xdr:nvSpPr>
        <xdr:cNvPr id="557" name="フローチャート: 判断 556"/>
        <xdr:cNvSpPr/>
      </xdr:nvSpPr>
      <xdr:spPr>
        <a:xfrm>
          <a:off x="14541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8" name="テキスト ボックス 5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9" name="テキスト ボックス 5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0" name="テキスト ボックス 5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1" name="テキスト ボックス 5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2" name="テキスト ボックス 5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563" name="楕円 562"/>
        <xdr:cNvSpPr/>
      </xdr:nvSpPr>
      <xdr:spPr>
        <a:xfrm>
          <a:off x="16268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29771</xdr:rowOff>
    </xdr:from>
    <xdr:ext cx="405111" cy="259045"/>
    <xdr:sp macro="" textlink="">
      <xdr:nvSpPr>
        <xdr:cNvPr id="564" name="【児童館】&#10;有形固定資産減価償却率該当値テキスト"/>
        <xdr:cNvSpPr txBox="1"/>
      </xdr:nvSpPr>
      <xdr:spPr>
        <a:xfrm>
          <a:off x="16357600" y="1374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565" name="楕円 564"/>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23405</xdr:rowOff>
    </xdr:from>
    <xdr:to>
      <xdr:col>85</xdr:col>
      <xdr:colOff>127000</xdr:colOff>
      <xdr:row>81</xdr:row>
      <xdr:rowOff>57694</xdr:rowOff>
    </xdr:to>
    <xdr:cxnSp macro="">
      <xdr:nvCxnSpPr>
        <xdr:cNvPr id="566" name="直線コネクタ 565"/>
        <xdr:cNvCxnSpPr/>
      </xdr:nvCxnSpPr>
      <xdr:spPr>
        <a:xfrm>
          <a:off x="15481300" y="1391085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567" name="楕円 566"/>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23405</xdr:rowOff>
    </xdr:from>
    <xdr:to>
      <xdr:col>81</xdr:col>
      <xdr:colOff>50800</xdr:colOff>
      <xdr:row>81</xdr:row>
      <xdr:rowOff>121376</xdr:rowOff>
    </xdr:to>
    <xdr:cxnSp macro="">
      <xdr:nvCxnSpPr>
        <xdr:cNvPr id="568" name="直線コネクタ 567"/>
        <xdr:cNvCxnSpPr/>
      </xdr:nvCxnSpPr>
      <xdr:spPr>
        <a:xfrm flipV="1">
          <a:off x="14592300" y="13910855"/>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569"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570" name="n_2aveValue【児童館】&#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571" name="n_1mainValue【児童館】&#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572" name="n_2mainValue【児童館】&#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3" name="正方形/長方形 57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4" name="正方形/長方形 57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5" name="正方形/長方形 57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6" name="正方形/長方形 57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7" name="正方形/長方形 57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8" name="正方形/長方形 57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9" name="正方形/長方形 57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0" name="正方形/長方形 57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1" name="テキスト ボックス 58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2" name="直線コネクタ 58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3" name="直線コネクタ 58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4" name="テキスト ボックス 58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5" name="直線コネクタ 58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6" name="テキスト ボックス 58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7" name="直線コネクタ 58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8" name="テキスト ボックス 58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9" name="直線コネクタ 58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0" name="テキスト ボックス 58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1" name="直線コネクタ 59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2" name="テキスト ボックス 59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96" name="直線コネクタ 595"/>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9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98" name="直線コネクタ 59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99"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00" name="直線コネクタ 599"/>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601"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602" name="フローチャート: 判断 601"/>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03" name="フローチャート: 判断 602"/>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133350</xdr:rowOff>
    </xdr:from>
    <xdr:to>
      <xdr:col>107</xdr:col>
      <xdr:colOff>101600</xdr:colOff>
      <xdr:row>84</xdr:row>
      <xdr:rowOff>63500</xdr:rowOff>
    </xdr:to>
    <xdr:sp macro="" textlink="">
      <xdr:nvSpPr>
        <xdr:cNvPr id="604" name="フローチャート: 判断 603"/>
        <xdr:cNvSpPr/>
      </xdr:nvSpPr>
      <xdr:spPr>
        <a:xfrm>
          <a:off x="20383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5" name="テキスト ボックス 6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6" name="テキスト ボックス 6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7" name="テキスト ボックス 6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8" name="テキスト ボックス 6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9" name="テキスト ボックス 6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10" name="楕円 609"/>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611"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12" name="楕円 611"/>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13" name="直線コネクタ 612"/>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82550</xdr:rowOff>
    </xdr:from>
    <xdr:to>
      <xdr:col>107</xdr:col>
      <xdr:colOff>101600</xdr:colOff>
      <xdr:row>84</xdr:row>
      <xdr:rowOff>12700</xdr:rowOff>
    </xdr:to>
    <xdr:sp macro="" textlink="">
      <xdr:nvSpPr>
        <xdr:cNvPr id="614" name="楕円 613"/>
        <xdr:cNvSpPr/>
      </xdr:nvSpPr>
      <xdr:spPr>
        <a:xfrm>
          <a:off x="20383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133350</xdr:rowOff>
    </xdr:to>
    <xdr:cxnSp macro="">
      <xdr:nvCxnSpPr>
        <xdr:cNvPr id="615" name="直線コネクタ 614"/>
        <xdr:cNvCxnSpPr/>
      </xdr:nvCxnSpPr>
      <xdr:spPr>
        <a:xfrm>
          <a:off x="20434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616"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617" name="n_2aveValue【児童館】&#10;一人当たり面積"/>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18"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19" name="n_2main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642" name="直線コネクタ 641"/>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643"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644" name="直線コネクタ 643"/>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45"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46" name="直線コネクタ 6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20845</xdr:rowOff>
    </xdr:from>
    <xdr:ext cx="405111" cy="259045"/>
    <xdr:sp macro="" textlink="">
      <xdr:nvSpPr>
        <xdr:cNvPr id="647" name="【公民館】&#10;有形固定資産減価償却率平均値テキスト"/>
        <xdr:cNvSpPr txBox="1"/>
      </xdr:nvSpPr>
      <xdr:spPr>
        <a:xfrm>
          <a:off x="16357600" y="17851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648" name="フローチャート: 判断 647"/>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649" name="フローチャート: 判断 648"/>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87122</xdr:rowOff>
    </xdr:from>
    <xdr:to>
      <xdr:col>76</xdr:col>
      <xdr:colOff>165100</xdr:colOff>
      <xdr:row>106</xdr:row>
      <xdr:rowOff>17272</xdr:rowOff>
    </xdr:to>
    <xdr:sp macro="" textlink="">
      <xdr:nvSpPr>
        <xdr:cNvPr id="650" name="フローチャート: 判断 649"/>
        <xdr:cNvSpPr/>
      </xdr:nvSpPr>
      <xdr:spPr>
        <a:xfrm>
          <a:off x="14541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xdr:rowOff>
    </xdr:from>
    <xdr:to>
      <xdr:col>85</xdr:col>
      <xdr:colOff>177800</xdr:colOff>
      <xdr:row>106</xdr:row>
      <xdr:rowOff>106426</xdr:rowOff>
    </xdr:to>
    <xdr:sp macro="" textlink="">
      <xdr:nvSpPr>
        <xdr:cNvPr id="656" name="楕円 655"/>
        <xdr:cNvSpPr/>
      </xdr:nvSpPr>
      <xdr:spPr>
        <a:xfrm>
          <a:off x="16268700" y="181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154703</xdr:rowOff>
    </xdr:from>
    <xdr:ext cx="405111" cy="259045"/>
    <xdr:sp macro="" textlink="">
      <xdr:nvSpPr>
        <xdr:cNvPr id="657" name="【公民館】&#10;有形固定資産減価償却率該当値テキスト"/>
        <xdr:cNvSpPr txBox="1"/>
      </xdr:nvSpPr>
      <xdr:spPr>
        <a:xfrm>
          <a:off x="16357600"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45974</xdr:rowOff>
    </xdr:from>
    <xdr:to>
      <xdr:col>81</xdr:col>
      <xdr:colOff>101600</xdr:colOff>
      <xdr:row>106</xdr:row>
      <xdr:rowOff>147574</xdr:rowOff>
    </xdr:to>
    <xdr:sp macro="" textlink="">
      <xdr:nvSpPr>
        <xdr:cNvPr id="658" name="楕円 657"/>
        <xdr:cNvSpPr/>
      </xdr:nvSpPr>
      <xdr:spPr>
        <a:xfrm>
          <a:off x="15430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55626</xdr:rowOff>
    </xdr:from>
    <xdr:to>
      <xdr:col>85</xdr:col>
      <xdr:colOff>127000</xdr:colOff>
      <xdr:row>106</xdr:row>
      <xdr:rowOff>96774</xdr:rowOff>
    </xdr:to>
    <xdr:cxnSp macro="">
      <xdr:nvCxnSpPr>
        <xdr:cNvPr id="659" name="直線コネクタ 658"/>
        <xdr:cNvCxnSpPr/>
      </xdr:nvCxnSpPr>
      <xdr:spPr>
        <a:xfrm flipV="1">
          <a:off x="15481300" y="1822932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660" name="楕円 659"/>
        <xdr:cNvSpPr/>
      </xdr:nvSpPr>
      <xdr:spPr>
        <a:xfrm>
          <a:off x="14541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96774</xdr:rowOff>
    </xdr:from>
    <xdr:to>
      <xdr:col>81</xdr:col>
      <xdr:colOff>50800</xdr:colOff>
      <xdr:row>107</xdr:row>
      <xdr:rowOff>41911</xdr:rowOff>
    </xdr:to>
    <xdr:cxnSp macro="">
      <xdr:nvCxnSpPr>
        <xdr:cNvPr id="661" name="直線コネクタ 660"/>
        <xdr:cNvCxnSpPr/>
      </xdr:nvCxnSpPr>
      <xdr:spPr>
        <a:xfrm flipV="1">
          <a:off x="14592300" y="18270474"/>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157242</xdr:rowOff>
    </xdr:from>
    <xdr:ext cx="405111" cy="259045"/>
    <xdr:sp macro="" textlink="">
      <xdr:nvSpPr>
        <xdr:cNvPr id="662" name="n_1aveValue【公民館】&#10;有形固定資産減価償却率"/>
        <xdr:cNvSpPr txBox="1"/>
      </xdr:nvSpPr>
      <xdr:spPr>
        <a:xfrm>
          <a:off x="15266044" y="1781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33799</xdr:rowOff>
    </xdr:from>
    <xdr:ext cx="405111" cy="259045"/>
    <xdr:sp macro="" textlink="">
      <xdr:nvSpPr>
        <xdr:cNvPr id="663" name="n_2aveValue【公民館】&#10;有形固定資産減価償却率"/>
        <xdr:cNvSpPr txBox="1"/>
      </xdr:nvSpPr>
      <xdr:spPr>
        <a:xfrm>
          <a:off x="14389744" y="178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138701</xdr:rowOff>
    </xdr:from>
    <xdr:ext cx="405111" cy="259045"/>
    <xdr:sp macro="" textlink="">
      <xdr:nvSpPr>
        <xdr:cNvPr id="664" name="n_1mainValue【公民館】&#10;有形固定資産減価償却率"/>
        <xdr:cNvSpPr txBox="1"/>
      </xdr:nvSpPr>
      <xdr:spPr>
        <a:xfrm>
          <a:off x="15266044" y="1831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665" name="n_2mainValue【公民館】&#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6" name="直線コネクタ 67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7" name="テキスト ボックス 67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8" name="直線コネクタ 67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9" name="テキスト ボックス 67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0" name="直線コネクタ 67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1" name="テキスト ボックス 68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2" name="直線コネクタ 68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3" name="テキスト ボックス 68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87" name="直線コネクタ 686"/>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88"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89" name="直線コネクタ 688"/>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90"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91" name="直線コネクタ 690"/>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92"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93" name="フローチャート: 判断 692"/>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94" name="フローチャート: 判断 693"/>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95" name="フローチャート: 判断 694"/>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123698</xdr:rowOff>
    </xdr:from>
    <xdr:to>
      <xdr:col>116</xdr:col>
      <xdr:colOff>114300</xdr:colOff>
      <xdr:row>108</xdr:row>
      <xdr:rowOff>53848</xdr:rowOff>
    </xdr:to>
    <xdr:sp macro="" textlink="">
      <xdr:nvSpPr>
        <xdr:cNvPr id="701" name="楕円 700"/>
        <xdr:cNvSpPr/>
      </xdr:nvSpPr>
      <xdr:spPr>
        <a:xfrm>
          <a:off x="221107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38625</xdr:rowOff>
    </xdr:from>
    <xdr:ext cx="469744" cy="259045"/>
    <xdr:sp macro="" textlink="">
      <xdr:nvSpPr>
        <xdr:cNvPr id="702" name="【公民館】&#10;一人当たり面積該当値テキスト"/>
        <xdr:cNvSpPr txBox="1"/>
      </xdr:nvSpPr>
      <xdr:spPr>
        <a:xfrm>
          <a:off x="22199600" y="1838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123698</xdr:rowOff>
    </xdr:from>
    <xdr:to>
      <xdr:col>112</xdr:col>
      <xdr:colOff>38100</xdr:colOff>
      <xdr:row>108</xdr:row>
      <xdr:rowOff>53848</xdr:rowOff>
    </xdr:to>
    <xdr:sp macro="" textlink="">
      <xdr:nvSpPr>
        <xdr:cNvPr id="703" name="楕円 702"/>
        <xdr:cNvSpPr/>
      </xdr:nvSpPr>
      <xdr:spPr>
        <a:xfrm>
          <a:off x="21272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xdr:rowOff>
    </xdr:from>
    <xdr:to>
      <xdr:col>116</xdr:col>
      <xdr:colOff>63500</xdr:colOff>
      <xdr:row>108</xdr:row>
      <xdr:rowOff>3048</xdr:rowOff>
    </xdr:to>
    <xdr:cxnSp macro="">
      <xdr:nvCxnSpPr>
        <xdr:cNvPr id="704" name="直線コネクタ 703"/>
        <xdr:cNvCxnSpPr/>
      </xdr:nvCxnSpPr>
      <xdr:spPr>
        <a:xfrm>
          <a:off x="21323300" y="1851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128270</xdr:rowOff>
    </xdr:from>
    <xdr:to>
      <xdr:col>107</xdr:col>
      <xdr:colOff>101600</xdr:colOff>
      <xdr:row>108</xdr:row>
      <xdr:rowOff>58420</xdr:rowOff>
    </xdr:to>
    <xdr:sp macro="" textlink="">
      <xdr:nvSpPr>
        <xdr:cNvPr id="705" name="楕円 704"/>
        <xdr:cNvSpPr/>
      </xdr:nvSpPr>
      <xdr:spPr>
        <a:xfrm>
          <a:off x="20383500" y="184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3048</xdr:rowOff>
    </xdr:from>
    <xdr:to>
      <xdr:col>111</xdr:col>
      <xdr:colOff>177800</xdr:colOff>
      <xdr:row>108</xdr:row>
      <xdr:rowOff>7620</xdr:rowOff>
    </xdr:to>
    <xdr:cxnSp macro="">
      <xdr:nvCxnSpPr>
        <xdr:cNvPr id="706" name="直線コネクタ 705"/>
        <xdr:cNvCxnSpPr/>
      </xdr:nvCxnSpPr>
      <xdr:spPr>
        <a:xfrm flipV="1">
          <a:off x="20434300" y="1851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707"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08" name="n_2aveValue【公民館】&#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44975</xdr:rowOff>
    </xdr:from>
    <xdr:ext cx="469744" cy="259045"/>
    <xdr:sp macro="" textlink="">
      <xdr:nvSpPr>
        <xdr:cNvPr id="709" name="n_1mainValue【公民館】&#10;一人当たり面積"/>
        <xdr:cNvSpPr txBox="1"/>
      </xdr:nvSpPr>
      <xdr:spPr>
        <a:xfrm>
          <a:off x="21075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49547</xdr:rowOff>
    </xdr:from>
    <xdr:ext cx="469744" cy="259045"/>
    <xdr:sp macro="" textlink="">
      <xdr:nvSpPr>
        <xdr:cNvPr id="710" name="n_2mainValue【公民館】&#10;一人当たり面積"/>
        <xdr:cNvSpPr txBox="1"/>
      </xdr:nvSpPr>
      <xdr:spPr>
        <a:xfrm>
          <a:off x="20199427"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1" name="正方形/長方形 7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2" name="正方形/長方形 7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3" name="テキスト ボックス 7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本表における本年度の有形固定資産減価償却率については、類似団体内平均値比較で</a:t>
          </a:r>
          <a:r>
            <a:rPr kumimoji="1" lang="ja-JP" altLang="en-US" sz="1100">
              <a:solidFill>
                <a:schemeClr val="dk1"/>
              </a:solidFill>
              <a:effectLst/>
              <a:latin typeface="+mn-lt"/>
              <a:ea typeface="+mn-ea"/>
              <a:cs typeface="+mn-cs"/>
            </a:rPr>
            <a:t>橋りょう・トンネル、</a:t>
          </a:r>
          <a:r>
            <a:rPr kumimoji="1" lang="ja-JP" altLang="ja-JP" sz="1100">
              <a:solidFill>
                <a:schemeClr val="dk1"/>
              </a:solidFill>
              <a:effectLst/>
              <a:latin typeface="+mn-lt"/>
              <a:ea typeface="+mn-ea"/>
              <a:cs typeface="+mn-cs"/>
            </a:rPr>
            <a:t>公営住宅と児童館を除き低率を示した。公営住宅は、類似団体内平均値よりも</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a:t>
          </a:r>
          <a:r>
            <a:rPr kumimoji="1" lang="ja-JP" altLang="en-US" sz="1100">
              <a:solidFill>
                <a:schemeClr val="dk1"/>
              </a:solidFill>
              <a:effectLst/>
              <a:latin typeface="+mn-lt"/>
              <a:ea typeface="+mn-ea"/>
              <a:cs typeface="+mn-cs"/>
            </a:rPr>
            <a:t>乖離</a:t>
          </a:r>
          <a:r>
            <a:rPr kumimoji="1" lang="ja-JP" altLang="ja-JP" sz="1100">
              <a:solidFill>
                <a:schemeClr val="dk1"/>
              </a:solidFill>
              <a:effectLst/>
              <a:latin typeface="+mn-lt"/>
              <a:ea typeface="+mn-ea"/>
              <a:cs typeface="+mn-cs"/>
            </a:rPr>
            <a:t>することが挙げられる。児童館については、竣工より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ものがほとんどで、老朽化が進んでいるが、資産形成に繋がるような大きな工事は実施せずに軽度な補修を行っている状況である。今後、さらなる老朽化の進捗は避けられず、児童館の配置等も含め、施設の適切な管理が求め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他の項目については、類似団体内平均値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していきた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119126</xdr:rowOff>
    </xdr:from>
    <xdr:to>
      <xdr:col>15</xdr:col>
      <xdr:colOff>101600</xdr:colOff>
      <xdr:row>39</xdr:row>
      <xdr:rowOff>49276</xdr:rowOff>
    </xdr:to>
    <xdr:sp macro="" textlink="">
      <xdr:nvSpPr>
        <xdr:cNvPr id="62" name="フローチャート: 判断 61"/>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68" name="楕円 67"/>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69" name="【図書館】&#10;有形固定資産減価償却率該当値テキスト"/>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0" name="楕円 69"/>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87630</xdr:rowOff>
    </xdr:from>
    <xdr:to>
      <xdr:col>24</xdr:col>
      <xdr:colOff>63500</xdr:colOff>
      <xdr:row>37</xdr:row>
      <xdr:rowOff>133350</xdr:rowOff>
    </xdr:to>
    <xdr:cxnSp macro="">
      <xdr:nvCxnSpPr>
        <xdr:cNvPr id="71" name="直線コネクタ 70"/>
        <xdr:cNvCxnSpPr/>
      </xdr:nvCxnSpPr>
      <xdr:spPr>
        <a:xfrm flipV="1">
          <a:off x="3797300" y="6431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2540</xdr:rowOff>
    </xdr:from>
    <xdr:to>
      <xdr:col>15</xdr:col>
      <xdr:colOff>101600</xdr:colOff>
      <xdr:row>38</xdr:row>
      <xdr:rowOff>104140</xdr:rowOff>
    </xdr:to>
    <xdr:sp macro="" textlink="">
      <xdr:nvSpPr>
        <xdr:cNvPr id="72" name="楕円 71"/>
        <xdr:cNvSpPr/>
      </xdr:nvSpPr>
      <xdr:spPr>
        <a:xfrm>
          <a:off x="2857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38</xdr:row>
      <xdr:rowOff>53340</xdr:rowOff>
    </xdr:to>
    <xdr:cxnSp macro="">
      <xdr:nvCxnSpPr>
        <xdr:cNvPr id="73" name="直線コネクタ 72"/>
        <xdr:cNvCxnSpPr/>
      </xdr:nvCxnSpPr>
      <xdr:spPr>
        <a:xfrm flipV="1">
          <a:off x="2908300" y="6477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40403</xdr:rowOff>
    </xdr:from>
    <xdr:ext cx="405111" cy="259045"/>
    <xdr:sp macro="" textlink="">
      <xdr:nvSpPr>
        <xdr:cNvPr id="75" name="n_2aveValue【図書館】&#10;有形固定資産減価償却率"/>
        <xdr:cNvSpPr txBox="1"/>
      </xdr:nvSpPr>
      <xdr:spPr>
        <a:xfrm>
          <a:off x="2705744"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76" name="n_1main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7" name="n_2mainValue【図書館】&#10;有形固定資産減価償却率"/>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7112</xdr:rowOff>
    </xdr:from>
    <xdr:to>
      <xdr:col>46</xdr:col>
      <xdr:colOff>38100</xdr:colOff>
      <xdr:row>40</xdr:row>
      <xdr:rowOff>108712</xdr:rowOff>
    </xdr:to>
    <xdr:sp macro="" textlink="">
      <xdr:nvSpPr>
        <xdr:cNvPr id="107" name="フローチャート: 判断 106"/>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13" name="楕円 112"/>
        <xdr:cNvSpPr/>
      </xdr:nvSpPr>
      <xdr:spPr>
        <a:xfrm>
          <a:off x="10426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8907</xdr:rowOff>
    </xdr:from>
    <xdr:ext cx="469744" cy="259045"/>
    <xdr:sp macro="" textlink="">
      <xdr:nvSpPr>
        <xdr:cNvPr id="114" name="【図書館】&#10;一人当たり面積該当値テキスト"/>
        <xdr:cNvSpPr txBox="1"/>
      </xdr:nvSpPr>
      <xdr:spPr>
        <a:xfrm>
          <a:off x="10515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93980</xdr:rowOff>
    </xdr:from>
    <xdr:to>
      <xdr:col>50</xdr:col>
      <xdr:colOff>165100</xdr:colOff>
      <xdr:row>41</xdr:row>
      <xdr:rowOff>24130</xdr:rowOff>
    </xdr:to>
    <xdr:sp macro="" textlink="">
      <xdr:nvSpPr>
        <xdr:cNvPr id="115" name="楕円 114"/>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144780</xdr:rowOff>
    </xdr:from>
    <xdr:to>
      <xdr:col>55</xdr:col>
      <xdr:colOff>0</xdr:colOff>
      <xdr:row>40</xdr:row>
      <xdr:rowOff>144780</xdr:rowOff>
    </xdr:to>
    <xdr:cxnSp macro="">
      <xdr:nvCxnSpPr>
        <xdr:cNvPr id="116" name="直線コネクタ 115"/>
        <xdr:cNvCxnSpPr/>
      </xdr:nvCxnSpPr>
      <xdr:spPr>
        <a:xfrm>
          <a:off x="9639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93980</xdr:rowOff>
    </xdr:from>
    <xdr:to>
      <xdr:col>46</xdr:col>
      <xdr:colOff>38100</xdr:colOff>
      <xdr:row>41</xdr:row>
      <xdr:rowOff>24130</xdr:rowOff>
    </xdr:to>
    <xdr:sp macro="" textlink="">
      <xdr:nvSpPr>
        <xdr:cNvPr id="117" name="楕円 116"/>
        <xdr:cNvSpPr/>
      </xdr:nvSpPr>
      <xdr:spPr>
        <a:xfrm>
          <a:off x="8699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144780</xdr:rowOff>
    </xdr:from>
    <xdr:to>
      <xdr:col>50</xdr:col>
      <xdr:colOff>114300</xdr:colOff>
      <xdr:row>40</xdr:row>
      <xdr:rowOff>144780</xdr:rowOff>
    </xdr:to>
    <xdr:cxnSp macro="">
      <xdr:nvCxnSpPr>
        <xdr:cNvPr id="118" name="直線コネクタ 117"/>
        <xdr:cNvCxnSpPr/>
      </xdr:nvCxnSpPr>
      <xdr:spPr>
        <a:xfrm>
          <a:off x="8750300" y="700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125239</xdr:rowOff>
    </xdr:from>
    <xdr:ext cx="469744" cy="259045"/>
    <xdr:sp macro="" textlink="">
      <xdr:nvSpPr>
        <xdr:cNvPr id="120"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15257</xdr:rowOff>
    </xdr:from>
    <xdr:ext cx="469744" cy="259045"/>
    <xdr:sp macro="" textlink="">
      <xdr:nvSpPr>
        <xdr:cNvPr id="121"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15257</xdr:rowOff>
    </xdr:from>
    <xdr:ext cx="469744" cy="259045"/>
    <xdr:sp macro="" textlink="">
      <xdr:nvSpPr>
        <xdr:cNvPr id="122" name="n_2mainValue【図書館】&#10;一人当たり面積"/>
        <xdr:cNvSpPr txBox="1"/>
      </xdr:nvSpPr>
      <xdr:spPr>
        <a:xfrm>
          <a:off x="85154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6" name="フローチャート: 判断 15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2" name="楕円 161"/>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110507</xdr:rowOff>
    </xdr:from>
    <xdr:ext cx="405111" cy="259045"/>
    <xdr:sp macro="" textlink="">
      <xdr:nvSpPr>
        <xdr:cNvPr id="163" name="【体育館・プール】&#10;有形固定資産減価償却率該当値テキスト"/>
        <xdr:cNvSpPr txBox="1"/>
      </xdr:nvSpPr>
      <xdr:spPr>
        <a:xfrm>
          <a:off x="4673600"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168003</xdr:rowOff>
    </xdr:from>
    <xdr:to>
      <xdr:col>20</xdr:col>
      <xdr:colOff>38100</xdr:colOff>
      <xdr:row>59</xdr:row>
      <xdr:rowOff>98153</xdr:rowOff>
    </xdr:to>
    <xdr:sp macro="" textlink="">
      <xdr:nvSpPr>
        <xdr:cNvPr id="164" name="楕円 163"/>
        <xdr:cNvSpPr/>
      </xdr:nvSpPr>
      <xdr:spPr>
        <a:xfrm>
          <a:off x="3746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47353</xdr:rowOff>
    </xdr:to>
    <xdr:cxnSp macro="">
      <xdr:nvCxnSpPr>
        <xdr:cNvPr id="165" name="直線コネクタ 164"/>
        <xdr:cNvCxnSpPr/>
      </xdr:nvCxnSpPr>
      <xdr:spPr>
        <a:xfrm flipV="1">
          <a:off x="3797300" y="1012698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91259</xdr:rowOff>
    </xdr:from>
    <xdr:to>
      <xdr:col>15</xdr:col>
      <xdr:colOff>101600</xdr:colOff>
      <xdr:row>58</xdr:row>
      <xdr:rowOff>21409</xdr:rowOff>
    </xdr:to>
    <xdr:sp macro="" textlink="">
      <xdr:nvSpPr>
        <xdr:cNvPr id="166" name="楕円 165"/>
        <xdr:cNvSpPr/>
      </xdr:nvSpPr>
      <xdr:spPr>
        <a:xfrm>
          <a:off x="2857500" y="986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142059</xdr:rowOff>
    </xdr:from>
    <xdr:to>
      <xdr:col>19</xdr:col>
      <xdr:colOff>177800</xdr:colOff>
      <xdr:row>59</xdr:row>
      <xdr:rowOff>47353</xdr:rowOff>
    </xdr:to>
    <xdr:cxnSp macro="">
      <xdr:nvCxnSpPr>
        <xdr:cNvPr id="167" name="直線コネクタ 166"/>
        <xdr:cNvCxnSpPr/>
      </xdr:nvCxnSpPr>
      <xdr:spPr>
        <a:xfrm>
          <a:off x="2908300" y="9914709"/>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69"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89280</xdr:rowOff>
    </xdr:from>
    <xdr:ext cx="405111" cy="259045"/>
    <xdr:sp macro="" textlink="">
      <xdr:nvSpPr>
        <xdr:cNvPr id="170" name="n_1main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37936</xdr:rowOff>
    </xdr:from>
    <xdr:ext cx="405111" cy="259045"/>
    <xdr:sp macro="" textlink="">
      <xdr:nvSpPr>
        <xdr:cNvPr id="171" name="n_2mainValue【体育館・プール】&#10;有形固定資産減価償却率"/>
        <xdr:cNvSpPr txBox="1"/>
      </xdr:nvSpPr>
      <xdr:spPr>
        <a:xfrm>
          <a:off x="2705744" y="963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03" name="フローチャート: 判断 202"/>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9" name="楕円 208"/>
        <xdr:cNvSpPr/>
      </xdr:nvSpPr>
      <xdr:spPr>
        <a:xfrm>
          <a:off x="10426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133367</xdr:rowOff>
    </xdr:from>
    <xdr:ext cx="469744" cy="259045"/>
    <xdr:sp macro="" textlink="">
      <xdr:nvSpPr>
        <xdr:cNvPr id="210" name="【体育館・プール】&#10;一人当たり面積該当値テキスト"/>
        <xdr:cNvSpPr txBox="1"/>
      </xdr:nvSpPr>
      <xdr:spPr>
        <a:xfrm>
          <a:off x="10515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154940</xdr:rowOff>
    </xdr:from>
    <xdr:to>
      <xdr:col>50</xdr:col>
      <xdr:colOff>165100</xdr:colOff>
      <xdr:row>61</xdr:row>
      <xdr:rowOff>85090</xdr:rowOff>
    </xdr:to>
    <xdr:sp macro="" textlink="">
      <xdr:nvSpPr>
        <xdr:cNvPr id="211" name="楕円 210"/>
        <xdr:cNvSpPr/>
      </xdr:nvSpPr>
      <xdr:spPr>
        <a:xfrm>
          <a:off x="958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34290</xdr:rowOff>
    </xdr:from>
    <xdr:to>
      <xdr:col>55</xdr:col>
      <xdr:colOff>0</xdr:colOff>
      <xdr:row>61</xdr:row>
      <xdr:rowOff>34290</xdr:rowOff>
    </xdr:to>
    <xdr:cxnSp macro="">
      <xdr:nvCxnSpPr>
        <xdr:cNvPr id="212" name="直線コネクタ 211"/>
        <xdr:cNvCxnSpPr/>
      </xdr:nvCxnSpPr>
      <xdr:spPr>
        <a:xfrm>
          <a:off x="9639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166370</xdr:rowOff>
    </xdr:from>
    <xdr:to>
      <xdr:col>46</xdr:col>
      <xdr:colOff>38100</xdr:colOff>
      <xdr:row>62</xdr:row>
      <xdr:rowOff>96520</xdr:rowOff>
    </xdr:to>
    <xdr:sp macro="" textlink="">
      <xdr:nvSpPr>
        <xdr:cNvPr id="213" name="楕円 212"/>
        <xdr:cNvSpPr/>
      </xdr:nvSpPr>
      <xdr:spPr>
        <a:xfrm>
          <a:off x="869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34290</xdr:rowOff>
    </xdr:from>
    <xdr:to>
      <xdr:col>50</xdr:col>
      <xdr:colOff>114300</xdr:colOff>
      <xdr:row>62</xdr:row>
      <xdr:rowOff>45720</xdr:rowOff>
    </xdr:to>
    <xdr:cxnSp macro="">
      <xdr:nvCxnSpPr>
        <xdr:cNvPr id="214" name="直線コネクタ 213"/>
        <xdr:cNvCxnSpPr/>
      </xdr:nvCxnSpPr>
      <xdr:spPr>
        <a:xfrm flipV="1">
          <a:off x="8750300" y="104927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1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76217</xdr:rowOff>
    </xdr:from>
    <xdr:ext cx="469744" cy="259045"/>
    <xdr:sp macro="" textlink="">
      <xdr:nvSpPr>
        <xdr:cNvPr id="217" name="n_1mainValue【体育館・プール】&#10;一人当たり面積"/>
        <xdr:cNvSpPr txBox="1"/>
      </xdr:nvSpPr>
      <xdr:spPr>
        <a:xfrm>
          <a:off x="9391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87647</xdr:rowOff>
    </xdr:from>
    <xdr:ext cx="469744" cy="259045"/>
    <xdr:sp macro="" textlink="">
      <xdr:nvSpPr>
        <xdr:cNvPr id="218" name="n_2mainValue【体育館・プール】&#10;一人当たり面積"/>
        <xdr:cNvSpPr txBox="1"/>
      </xdr:nvSpPr>
      <xdr:spPr>
        <a:xfrm>
          <a:off x="85154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7" name="テキスト ボックス 23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41" name="直線コネクタ 240"/>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42"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43" name="直線コネクタ 242"/>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44"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45" name="直線コネクタ 24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46"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47" name="フローチャート: 判断 246"/>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48" name="フローチャート: 判断 247"/>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42163</xdr:rowOff>
    </xdr:from>
    <xdr:to>
      <xdr:col>15</xdr:col>
      <xdr:colOff>101600</xdr:colOff>
      <xdr:row>84</xdr:row>
      <xdr:rowOff>143763</xdr:rowOff>
    </xdr:to>
    <xdr:sp macro="" textlink="">
      <xdr:nvSpPr>
        <xdr:cNvPr id="249" name="フローチャート: 判断 248"/>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255" name="楕円 254"/>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33038</xdr:rowOff>
    </xdr:from>
    <xdr:ext cx="405111" cy="259045"/>
    <xdr:sp macro="" textlink="">
      <xdr:nvSpPr>
        <xdr:cNvPr id="256" name="【福祉施設】&#10;有形固定資産減価償却率該当値テキスト"/>
        <xdr:cNvSpPr txBox="1"/>
      </xdr:nvSpPr>
      <xdr:spPr>
        <a:xfrm>
          <a:off x="4673600" y="1426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129032</xdr:rowOff>
    </xdr:from>
    <xdr:to>
      <xdr:col>20</xdr:col>
      <xdr:colOff>38100</xdr:colOff>
      <xdr:row>84</xdr:row>
      <xdr:rowOff>59182</xdr:rowOff>
    </xdr:to>
    <xdr:sp macro="" textlink="">
      <xdr:nvSpPr>
        <xdr:cNvPr id="257" name="楕円 256"/>
        <xdr:cNvSpPr/>
      </xdr:nvSpPr>
      <xdr:spPr>
        <a:xfrm>
          <a:off x="3746500" y="1435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xdr:rowOff>
    </xdr:from>
    <xdr:to>
      <xdr:col>24</xdr:col>
      <xdr:colOff>63500</xdr:colOff>
      <xdr:row>84</xdr:row>
      <xdr:rowOff>60961</xdr:rowOff>
    </xdr:to>
    <xdr:cxnSp macro="">
      <xdr:nvCxnSpPr>
        <xdr:cNvPr id="258" name="直線コネクタ 257"/>
        <xdr:cNvCxnSpPr/>
      </xdr:nvCxnSpPr>
      <xdr:spPr>
        <a:xfrm>
          <a:off x="3797300" y="14410182"/>
          <a:ext cx="8382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108458</xdr:rowOff>
    </xdr:from>
    <xdr:to>
      <xdr:col>15</xdr:col>
      <xdr:colOff>101600</xdr:colOff>
      <xdr:row>85</xdr:row>
      <xdr:rowOff>38608</xdr:rowOff>
    </xdr:to>
    <xdr:sp macro="" textlink="">
      <xdr:nvSpPr>
        <xdr:cNvPr id="259" name="楕円 258"/>
        <xdr:cNvSpPr/>
      </xdr:nvSpPr>
      <xdr:spPr>
        <a:xfrm>
          <a:off x="2857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xdr:rowOff>
    </xdr:from>
    <xdr:to>
      <xdr:col>19</xdr:col>
      <xdr:colOff>177800</xdr:colOff>
      <xdr:row>84</xdr:row>
      <xdr:rowOff>159258</xdr:rowOff>
    </xdr:to>
    <xdr:cxnSp macro="">
      <xdr:nvCxnSpPr>
        <xdr:cNvPr id="260" name="直線コネクタ 259"/>
        <xdr:cNvCxnSpPr/>
      </xdr:nvCxnSpPr>
      <xdr:spPr>
        <a:xfrm flipV="1">
          <a:off x="2908300" y="1441018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162323</xdr:rowOff>
    </xdr:from>
    <xdr:ext cx="405111" cy="259045"/>
    <xdr:sp macro="" textlink="">
      <xdr:nvSpPr>
        <xdr:cNvPr id="261" name="n_1aveValue【福祉施設】&#10;有形固定資産減価償却率"/>
        <xdr:cNvSpPr txBox="1"/>
      </xdr:nvSpPr>
      <xdr:spPr>
        <a:xfrm>
          <a:off x="3582044"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160290</xdr:rowOff>
    </xdr:from>
    <xdr:ext cx="405111" cy="259045"/>
    <xdr:sp macro="" textlink="">
      <xdr:nvSpPr>
        <xdr:cNvPr id="262" name="n_2aveValue【福祉施設】&#10;有形固定資産減価償却率"/>
        <xdr:cNvSpPr txBox="1"/>
      </xdr:nvSpPr>
      <xdr:spPr>
        <a:xfrm>
          <a:off x="2705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75709</xdr:rowOff>
    </xdr:from>
    <xdr:ext cx="405111" cy="259045"/>
    <xdr:sp macro="" textlink="">
      <xdr:nvSpPr>
        <xdr:cNvPr id="263" name="n_1mainValue【福祉施設】&#10;有形固定資産減価償却率"/>
        <xdr:cNvSpPr txBox="1"/>
      </xdr:nvSpPr>
      <xdr:spPr>
        <a:xfrm>
          <a:off x="3582044" y="1413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29735</xdr:rowOff>
    </xdr:from>
    <xdr:ext cx="405111" cy="259045"/>
    <xdr:sp macro="" textlink="">
      <xdr:nvSpPr>
        <xdr:cNvPr id="264" name="n_2mainValue【福祉施設】&#10;有形固定資産減価償却率"/>
        <xdr:cNvSpPr txBox="1"/>
      </xdr:nvSpPr>
      <xdr:spPr>
        <a:xfrm>
          <a:off x="2705744"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6" name="テキスト ボックス 27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8" name="テキスト ボックス 27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0" name="テキスト ボックス 27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2" name="テキスト ボックス 28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4" name="テキスト ボックス 2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86" name="直線コネクタ 285"/>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87"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88" name="直線コネクタ 287"/>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89"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90" name="直線コネクタ 289"/>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103903</xdr:rowOff>
    </xdr:from>
    <xdr:ext cx="469744" cy="259045"/>
    <xdr:sp macro="" textlink="">
      <xdr:nvSpPr>
        <xdr:cNvPr id="291" name="【福祉施設】&#10;一人当たり面積平均値テキスト"/>
        <xdr:cNvSpPr txBox="1"/>
      </xdr:nvSpPr>
      <xdr:spPr>
        <a:xfrm>
          <a:off x="10515600" y="14162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92" name="フローチャート: 判断 291"/>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93" name="フローチャート: 判断 292"/>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294" name="フローチャート: 判断 293"/>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92456</xdr:rowOff>
    </xdr:from>
    <xdr:to>
      <xdr:col>55</xdr:col>
      <xdr:colOff>50800</xdr:colOff>
      <xdr:row>85</xdr:row>
      <xdr:rowOff>22606</xdr:rowOff>
    </xdr:to>
    <xdr:sp macro="" textlink="">
      <xdr:nvSpPr>
        <xdr:cNvPr id="300" name="楕円 299"/>
        <xdr:cNvSpPr/>
      </xdr:nvSpPr>
      <xdr:spPr>
        <a:xfrm>
          <a:off x="10426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70883</xdr:rowOff>
    </xdr:from>
    <xdr:ext cx="469744" cy="259045"/>
    <xdr:sp macro="" textlink="">
      <xdr:nvSpPr>
        <xdr:cNvPr id="301" name="【福祉施設】&#10;一人当たり面積該当値テキスト"/>
        <xdr:cNvSpPr txBox="1"/>
      </xdr:nvSpPr>
      <xdr:spPr>
        <a:xfrm>
          <a:off x="10515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02" name="楕円 301"/>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143256</xdr:rowOff>
    </xdr:to>
    <xdr:cxnSp macro="">
      <xdr:nvCxnSpPr>
        <xdr:cNvPr id="303" name="直線コネクタ 302"/>
        <xdr:cNvCxnSpPr/>
      </xdr:nvCxnSpPr>
      <xdr:spPr>
        <a:xfrm>
          <a:off x="9639300" y="144627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156463</xdr:rowOff>
    </xdr:from>
    <xdr:to>
      <xdr:col>46</xdr:col>
      <xdr:colOff>38100</xdr:colOff>
      <xdr:row>85</xdr:row>
      <xdr:rowOff>86613</xdr:rowOff>
    </xdr:to>
    <xdr:sp macro="" textlink="">
      <xdr:nvSpPr>
        <xdr:cNvPr id="304" name="楕円 303"/>
        <xdr:cNvSpPr/>
      </xdr:nvSpPr>
      <xdr:spPr>
        <a:xfrm>
          <a:off x="8699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60961</xdr:rowOff>
    </xdr:from>
    <xdr:to>
      <xdr:col>50</xdr:col>
      <xdr:colOff>114300</xdr:colOff>
      <xdr:row>85</xdr:row>
      <xdr:rowOff>35813</xdr:rowOff>
    </xdr:to>
    <xdr:cxnSp macro="">
      <xdr:nvCxnSpPr>
        <xdr:cNvPr id="305" name="直線コネクタ 304"/>
        <xdr:cNvCxnSpPr/>
      </xdr:nvCxnSpPr>
      <xdr:spPr>
        <a:xfrm flipV="1">
          <a:off x="8750300" y="14462761"/>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0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77995</xdr:rowOff>
    </xdr:from>
    <xdr:ext cx="469744" cy="259045"/>
    <xdr:sp macro="" textlink="">
      <xdr:nvSpPr>
        <xdr:cNvPr id="307"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08" name="n_1main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77740</xdr:rowOff>
    </xdr:from>
    <xdr:ext cx="469744" cy="259045"/>
    <xdr:sp macro="" textlink="">
      <xdr:nvSpPr>
        <xdr:cNvPr id="309" name="n_2mainValue【福祉施設】&#10;一人当たり面積"/>
        <xdr:cNvSpPr txBox="1"/>
      </xdr:nvSpPr>
      <xdr:spPr>
        <a:xfrm>
          <a:off x="85154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0" name="テキスト ボックス 31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1" name="直線コネクタ 32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2" name="テキスト ボックス 32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3" name="直線コネクタ 32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4" name="テキスト ボックス 32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5" name="直線コネクタ 32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6" name="テキスト ボックス 32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7" name="直線コネクタ 32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8" name="テキスト ボックス 32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9" name="直線コネクタ 32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0" name="テキスト ボックス 32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2" name="テキスト ボックス 33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4" name="直線コネクタ 333"/>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5"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36" name="直線コネクタ 335"/>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8" name="直線コネクタ 33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339"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40" name="フローチャート: 判断 339"/>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41" name="フローチャート: 判断 340"/>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42" name="フローチャート: 判断 34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3" name="テキスト ボックス 34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4" name="テキスト ボックス 34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5" name="テキスト ボックス 34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6" name="テキスト ボックス 34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7" name="テキスト ボックス 34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168275</xdr:rowOff>
    </xdr:from>
    <xdr:to>
      <xdr:col>24</xdr:col>
      <xdr:colOff>114300</xdr:colOff>
      <xdr:row>105</xdr:row>
      <xdr:rowOff>98425</xdr:rowOff>
    </xdr:to>
    <xdr:sp macro="" textlink="">
      <xdr:nvSpPr>
        <xdr:cNvPr id="348" name="楕円 347"/>
        <xdr:cNvSpPr/>
      </xdr:nvSpPr>
      <xdr:spPr>
        <a:xfrm>
          <a:off x="4584700" y="1799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146702</xdr:rowOff>
    </xdr:from>
    <xdr:ext cx="405111" cy="259045"/>
    <xdr:sp macro="" textlink="">
      <xdr:nvSpPr>
        <xdr:cNvPr id="349" name="【市民会館】&#10;有形固定資産減価償却率該当値テキスト"/>
        <xdr:cNvSpPr txBox="1"/>
      </xdr:nvSpPr>
      <xdr:spPr>
        <a:xfrm>
          <a:off x="4673600"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116839</xdr:rowOff>
    </xdr:from>
    <xdr:to>
      <xdr:col>20</xdr:col>
      <xdr:colOff>38100</xdr:colOff>
      <xdr:row>105</xdr:row>
      <xdr:rowOff>46989</xdr:rowOff>
    </xdr:to>
    <xdr:sp macro="" textlink="">
      <xdr:nvSpPr>
        <xdr:cNvPr id="350" name="楕円 349"/>
        <xdr:cNvSpPr/>
      </xdr:nvSpPr>
      <xdr:spPr>
        <a:xfrm>
          <a:off x="3746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167639</xdr:rowOff>
    </xdr:from>
    <xdr:to>
      <xdr:col>24</xdr:col>
      <xdr:colOff>63500</xdr:colOff>
      <xdr:row>105</xdr:row>
      <xdr:rowOff>47625</xdr:rowOff>
    </xdr:to>
    <xdr:cxnSp macro="">
      <xdr:nvCxnSpPr>
        <xdr:cNvPr id="351" name="直線コネクタ 350"/>
        <xdr:cNvCxnSpPr/>
      </xdr:nvCxnSpPr>
      <xdr:spPr>
        <a:xfrm>
          <a:off x="3797300" y="17998439"/>
          <a:ext cx="8382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19686</xdr:rowOff>
    </xdr:from>
    <xdr:to>
      <xdr:col>15</xdr:col>
      <xdr:colOff>101600</xdr:colOff>
      <xdr:row>105</xdr:row>
      <xdr:rowOff>121286</xdr:rowOff>
    </xdr:to>
    <xdr:sp macro="" textlink="">
      <xdr:nvSpPr>
        <xdr:cNvPr id="352" name="楕円 351"/>
        <xdr:cNvSpPr/>
      </xdr:nvSpPr>
      <xdr:spPr>
        <a:xfrm>
          <a:off x="2857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167639</xdr:rowOff>
    </xdr:from>
    <xdr:to>
      <xdr:col>19</xdr:col>
      <xdr:colOff>177800</xdr:colOff>
      <xdr:row>105</xdr:row>
      <xdr:rowOff>70486</xdr:rowOff>
    </xdr:to>
    <xdr:cxnSp macro="">
      <xdr:nvCxnSpPr>
        <xdr:cNvPr id="353" name="直線コネクタ 352"/>
        <xdr:cNvCxnSpPr/>
      </xdr:nvCxnSpPr>
      <xdr:spPr>
        <a:xfrm flipV="1">
          <a:off x="2908300" y="17998439"/>
          <a:ext cx="889000" cy="7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108602</xdr:rowOff>
    </xdr:from>
    <xdr:ext cx="405111" cy="259045"/>
    <xdr:sp macro="" textlink="">
      <xdr:nvSpPr>
        <xdr:cNvPr id="354" name="n_1aveValue【市民会館】&#10;有形固定資産減価償却率"/>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55"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63516</xdr:rowOff>
    </xdr:from>
    <xdr:ext cx="405111" cy="259045"/>
    <xdr:sp macro="" textlink="">
      <xdr:nvSpPr>
        <xdr:cNvPr id="356" name="n_1mainValue【市民会館】&#10;有形固定資産減価償却率"/>
        <xdr:cNvSpPr txBox="1"/>
      </xdr:nvSpPr>
      <xdr:spPr>
        <a:xfrm>
          <a:off x="3582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112413</xdr:rowOff>
    </xdr:from>
    <xdr:ext cx="405111" cy="259045"/>
    <xdr:sp macro="" textlink="">
      <xdr:nvSpPr>
        <xdr:cNvPr id="357" name="n_2mainValue【市民会館】&#10;有形固定資産減価償却率"/>
        <xdr:cNvSpPr txBox="1"/>
      </xdr:nvSpPr>
      <xdr:spPr>
        <a:xfrm>
          <a:off x="2705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68" name="直線コネクタ 36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69" name="テキスト ボックス 36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0" name="直線コネクタ 36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1" name="テキスト ボックス 37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2" name="直線コネクタ 37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73" name="テキスト ボックス 37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4" name="直線コネクタ 37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75" name="テキスト ボックス 37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76" name="直線コネクタ 37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77" name="テキスト ボックス 37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78" name="直線コネクタ 37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79" name="テキスト ボックス 37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83" name="直線コネクタ 382"/>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84"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85" name="直線コネクタ 384"/>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86"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87" name="直線コネクタ 386"/>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170741</xdr:rowOff>
    </xdr:from>
    <xdr:ext cx="469744" cy="259045"/>
    <xdr:sp macro="" textlink="">
      <xdr:nvSpPr>
        <xdr:cNvPr id="388" name="【市民会館】&#10;一人当たり面積平均値テキスト"/>
        <xdr:cNvSpPr txBox="1"/>
      </xdr:nvSpPr>
      <xdr:spPr>
        <a:xfrm>
          <a:off x="10515600" y="1800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89" name="フローチャート: 判断 388"/>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90" name="フローチャート: 判断 389"/>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391" name="フローチャート: 判断 390"/>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2" name="テキスト ボックス 3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3" name="テキスト ボックス 3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4" name="テキスト ボックス 3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5" name="テキスト ボックス 3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6" name="テキスト ボックス 3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54792</xdr:rowOff>
    </xdr:from>
    <xdr:to>
      <xdr:col>55</xdr:col>
      <xdr:colOff>50800</xdr:colOff>
      <xdr:row>106</xdr:row>
      <xdr:rowOff>156392</xdr:rowOff>
    </xdr:to>
    <xdr:sp macro="" textlink="">
      <xdr:nvSpPr>
        <xdr:cNvPr id="397" name="楕円 396"/>
        <xdr:cNvSpPr/>
      </xdr:nvSpPr>
      <xdr:spPr>
        <a:xfrm>
          <a:off x="10426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33219</xdr:rowOff>
    </xdr:from>
    <xdr:ext cx="469744" cy="259045"/>
    <xdr:sp macro="" textlink="">
      <xdr:nvSpPr>
        <xdr:cNvPr id="398" name="【市民会館】&#10;一人当たり面積該当値テキスト"/>
        <xdr:cNvSpPr txBox="1"/>
      </xdr:nvSpPr>
      <xdr:spPr>
        <a:xfrm>
          <a:off x="10515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54792</xdr:rowOff>
    </xdr:from>
    <xdr:to>
      <xdr:col>50</xdr:col>
      <xdr:colOff>165100</xdr:colOff>
      <xdr:row>106</xdr:row>
      <xdr:rowOff>156392</xdr:rowOff>
    </xdr:to>
    <xdr:sp macro="" textlink="">
      <xdr:nvSpPr>
        <xdr:cNvPr id="399" name="楕円 398"/>
        <xdr:cNvSpPr/>
      </xdr:nvSpPr>
      <xdr:spPr>
        <a:xfrm>
          <a:off x="9588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105592</xdr:rowOff>
    </xdr:from>
    <xdr:to>
      <xdr:col>55</xdr:col>
      <xdr:colOff>0</xdr:colOff>
      <xdr:row>106</xdr:row>
      <xdr:rowOff>105592</xdr:rowOff>
    </xdr:to>
    <xdr:cxnSp macro="">
      <xdr:nvCxnSpPr>
        <xdr:cNvPr id="400" name="直線コネクタ 399"/>
        <xdr:cNvCxnSpPr/>
      </xdr:nvCxnSpPr>
      <xdr:spPr>
        <a:xfrm>
          <a:off x="9639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01" name="楕円 400"/>
        <xdr:cNvSpPr/>
      </xdr:nvSpPr>
      <xdr:spPr>
        <a:xfrm>
          <a:off x="8699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105592</xdr:rowOff>
    </xdr:from>
    <xdr:to>
      <xdr:col>50</xdr:col>
      <xdr:colOff>114300</xdr:colOff>
      <xdr:row>106</xdr:row>
      <xdr:rowOff>151312</xdr:rowOff>
    </xdr:to>
    <xdr:cxnSp macro="">
      <xdr:nvCxnSpPr>
        <xdr:cNvPr id="402" name="直線コネクタ 401"/>
        <xdr:cNvCxnSpPr/>
      </xdr:nvCxnSpPr>
      <xdr:spPr>
        <a:xfrm flipV="1">
          <a:off x="8750300" y="182792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136996</xdr:rowOff>
    </xdr:from>
    <xdr:ext cx="469744" cy="259045"/>
    <xdr:sp macro="" textlink="">
      <xdr:nvSpPr>
        <xdr:cNvPr id="403"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04"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147519</xdr:rowOff>
    </xdr:from>
    <xdr:ext cx="469744" cy="259045"/>
    <xdr:sp macro="" textlink="">
      <xdr:nvSpPr>
        <xdr:cNvPr id="405" name="n_1mainValue【市民会館】&#10;一人当たり面積"/>
        <xdr:cNvSpPr txBox="1"/>
      </xdr:nvSpPr>
      <xdr:spPr>
        <a:xfrm>
          <a:off x="9391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06" name="n_2main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7" name="正方形/長方形 40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8" name="正方形/長方形 40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9" name="正方形/長方形 40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0" name="正方形/長方形 40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1" name="正方形/長方形 41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2" name="正方形/長方形 41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3" name="正方形/長方形 41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正方形/長方形 41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5" name="テキスト ボックス 41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6" name="直線コネクタ 41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7" name="テキスト ボックス 41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8" name="直線コネクタ 41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9" name="テキスト ボックス 41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0" name="直線コネクタ 41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1" name="テキスト ボックス 42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2" name="直線コネクタ 42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3" name="テキスト ボックス 42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4" name="直線コネクタ 42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5" name="テキスト ボックス 42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6" name="直線コネクタ 42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7" name="テキスト ボックス 42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31" name="直線コネクタ 430"/>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3" name="直線コネクタ 43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34"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35" name="直線コネクタ 43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3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37" name="フローチャート: 判断 43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8" name="フローチャート: 判断 43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39" name="フローチャート: 判断 438"/>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45" name="楕円 444"/>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46"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74930</xdr:rowOff>
    </xdr:from>
    <xdr:to>
      <xdr:col>81</xdr:col>
      <xdr:colOff>101600</xdr:colOff>
      <xdr:row>38</xdr:row>
      <xdr:rowOff>5080</xdr:rowOff>
    </xdr:to>
    <xdr:sp macro="" textlink="">
      <xdr:nvSpPr>
        <xdr:cNvPr id="447" name="楕円 446"/>
        <xdr:cNvSpPr/>
      </xdr:nvSpPr>
      <xdr:spPr>
        <a:xfrm>
          <a:off x="15430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125730</xdr:rowOff>
    </xdr:to>
    <xdr:cxnSp macro="">
      <xdr:nvCxnSpPr>
        <xdr:cNvPr id="448" name="直線コネクタ 447"/>
        <xdr:cNvCxnSpPr/>
      </xdr:nvCxnSpPr>
      <xdr:spPr>
        <a:xfrm flipV="1">
          <a:off x="15481300" y="6408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49" name="楕円 448"/>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125730</xdr:rowOff>
    </xdr:from>
    <xdr:to>
      <xdr:col>81</xdr:col>
      <xdr:colOff>50800</xdr:colOff>
      <xdr:row>38</xdr:row>
      <xdr:rowOff>36195</xdr:rowOff>
    </xdr:to>
    <xdr:cxnSp macro="">
      <xdr:nvCxnSpPr>
        <xdr:cNvPr id="450" name="直線コネクタ 449"/>
        <xdr:cNvCxnSpPr/>
      </xdr:nvCxnSpPr>
      <xdr:spPr>
        <a:xfrm flipV="1">
          <a:off x="14592300" y="646938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51"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52" name="n_2aveValue【一般廃棄物処理施設】&#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167657</xdr:rowOff>
    </xdr:from>
    <xdr:ext cx="405111" cy="259045"/>
    <xdr:sp macro="" textlink="">
      <xdr:nvSpPr>
        <xdr:cNvPr id="453" name="n_1mainValue【一般廃棄物処理施設】&#10;有形固定資産減価償却率"/>
        <xdr:cNvSpPr txBox="1"/>
      </xdr:nvSpPr>
      <xdr:spPr>
        <a:xfrm>
          <a:off x="1526604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54" name="n_2mainValue【一般廃棄物処理施設】&#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76" name="直線コネクタ 475"/>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77"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78" name="直線コネクタ 477"/>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79"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80" name="直線コネクタ 479"/>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72591</xdr:rowOff>
    </xdr:from>
    <xdr:ext cx="534377" cy="259045"/>
    <xdr:sp macro="" textlink="">
      <xdr:nvSpPr>
        <xdr:cNvPr id="481" name="【一般廃棄物処理施設】&#10;一人当たり有形固定資産（償却資産）額平均値テキスト"/>
        <xdr:cNvSpPr txBox="1"/>
      </xdr:nvSpPr>
      <xdr:spPr>
        <a:xfrm>
          <a:off x="22199600" y="6587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82" name="フローチャート: 判断 481"/>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83" name="フローチャート: 判断 482"/>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131494</xdr:rowOff>
    </xdr:from>
    <xdr:to>
      <xdr:col>107</xdr:col>
      <xdr:colOff>101600</xdr:colOff>
      <xdr:row>40</xdr:row>
      <xdr:rowOff>61644</xdr:rowOff>
    </xdr:to>
    <xdr:sp macro="" textlink="">
      <xdr:nvSpPr>
        <xdr:cNvPr id="484" name="フローチャート: 判断 483"/>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86413</xdr:rowOff>
    </xdr:from>
    <xdr:to>
      <xdr:col>116</xdr:col>
      <xdr:colOff>114300</xdr:colOff>
      <xdr:row>40</xdr:row>
      <xdr:rowOff>16563</xdr:rowOff>
    </xdr:to>
    <xdr:sp macro="" textlink="">
      <xdr:nvSpPr>
        <xdr:cNvPr id="490" name="楕円 489"/>
        <xdr:cNvSpPr/>
      </xdr:nvSpPr>
      <xdr:spPr>
        <a:xfrm>
          <a:off x="22110700" y="677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64840</xdr:rowOff>
    </xdr:from>
    <xdr:ext cx="534377" cy="259045"/>
    <xdr:sp macro="" textlink="">
      <xdr:nvSpPr>
        <xdr:cNvPr id="491" name="【一般廃棄物処理施設】&#10;一人当たり有形固定資産（償却資産）額該当値テキスト"/>
        <xdr:cNvSpPr txBox="1"/>
      </xdr:nvSpPr>
      <xdr:spPr>
        <a:xfrm>
          <a:off x="22199600" y="675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87781</xdr:rowOff>
    </xdr:from>
    <xdr:to>
      <xdr:col>112</xdr:col>
      <xdr:colOff>38100</xdr:colOff>
      <xdr:row>40</xdr:row>
      <xdr:rowOff>17931</xdr:rowOff>
    </xdr:to>
    <xdr:sp macro="" textlink="">
      <xdr:nvSpPr>
        <xdr:cNvPr id="492" name="楕円 491"/>
        <xdr:cNvSpPr/>
      </xdr:nvSpPr>
      <xdr:spPr>
        <a:xfrm>
          <a:off x="21272500" y="677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137213</xdr:rowOff>
    </xdr:from>
    <xdr:to>
      <xdr:col>116</xdr:col>
      <xdr:colOff>63500</xdr:colOff>
      <xdr:row>39</xdr:row>
      <xdr:rowOff>138581</xdr:rowOff>
    </xdr:to>
    <xdr:cxnSp macro="">
      <xdr:nvCxnSpPr>
        <xdr:cNvPr id="493" name="直線コネクタ 492"/>
        <xdr:cNvCxnSpPr/>
      </xdr:nvCxnSpPr>
      <xdr:spPr>
        <a:xfrm flipV="1">
          <a:off x="21323300" y="6823763"/>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97743</xdr:rowOff>
    </xdr:from>
    <xdr:to>
      <xdr:col>107</xdr:col>
      <xdr:colOff>101600</xdr:colOff>
      <xdr:row>40</xdr:row>
      <xdr:rowOff>27893</xdr:rowOff>
    </xdr:to>
    <xdr:sp macro="" textlink="">
      <xdr:nvSpPr>
        <xdr:cNvPr id="494" name="楕円 493"/>
        <xdr:cNvSpPr/>
      </xdr:nvSpPr>
      <xdr:spPr>
        <a:xfrm>
          <a:off x="20383500" y="67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138581</xdr:rowOff>
    </xdr:from>
    <xdr:to>
      <xdr:col>111</xdr:col>
      <xdr:colOff>177800</xdr:colOff>
      <xdr:row>39</xdr:row>
      <xdr:rowOff>148543</xdr:rowOff>
    </xdr:to>
    <xdr:cxnSp macro="">
      <xdr:nvCxnSpPr>
        <xdr:cNvPr id="495" name="直線コネクタ 494"/>
        <xdr:cNvCxnSpPr/>
      </xdr:nvCxnSpPr>
      <xdr:spPr>
        <a:xfrm flipV="1">
          <a:off x="20434300" y="6825131"/>
          <a:ext cx="889000" cy="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17452</xdr:rowOff>
    </xdr:from>
    <xdr:ext cx="534377" cy="259045"/>
    <xdr:sp macro="" textlink="">
      <xdr:nvSpPr>
        <xdr:cNvPr id="496"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52771</xdr:rowOff>
    </xdr:from>
    <xdr:ext cx="534377" cy="259045"/>
    <xdr:sp macro="" textlink="">
      <xdr:nvSpPr>
        <xdr:cNvPr id="497"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38</xdr:row>
      <xdr:rowOff>34458</xdr:rowOff>
    </xdr:from>
    <xdr:ext cx="534377" cy="259045"/>
    <xdr:sp macro="" textlink="">
      <xdr:nvSpPr>
        <xdr:cNvPr id="498" name="n_1mainValue【一般廃棄物処理施設】&#10;一人当たり有形固定資産（償却資産）額"/>
        <xdr:cNvSpPr txBox="1"/>
      </xdr:nvSpPr>
      <xdr:spPr>
        <a:xfrm>
          <a:off x="21043411" y="654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44420</xdr:rowOff>
    </xdr:from>
    <xdr:ext cx="534377" cy="259045"/>
    <xdr:sp macro="" textlink="">
      <xdr:nvSpPr>
        <xdr:cNvPr id="499" name="n_2mainValue【一般廃棄物処理施設】&#10;一人当たり有形固定資産（償却資産）額"/>
        <xdr:cNvSpPr txBox="1"/>
      </xdr:nvSpPr>
      <xdr:spPr>
        <a:xfrm>
          <a:off x="20167111" y="65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0" name="テキスト ボックス 50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1" name="直線コネクタ 51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2" name="テキスト ボックス 51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3" name="直線コネクタ 51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4" name="テキスト ボックス 51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5" name="直線コネクタ 51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6" name="テキスト ボックス 51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7" name="直線コネクタ 51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8" name="テキスト ボックス 51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9" name="直線コネクタ 51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0" name="テキスト ボックス 51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1" name="直線コネクタ 5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2" name="テキスト ボックス 52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524" name="直線コネクタ 523"/>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525"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526" name="直線コネクタ 525"/>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527"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528" name="直線コネクタ 527"/>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120032</xdr:rowOff>
    </xdr:from>
    <xdr:ext cx="405111" cy="259045"/>
    <xdr:sp macro="" textlink="">
      <xdr:nvSpPr>
        <xdr:cNvPr id="529" name="【保健センター・保健所】&#10;有形固定資産減価償却率平均値テキスト"/>
        <xdr:cNvSpPr txBox="1"/>
      </xdr:nvSpPr>
      <xdr:spPr>
        <a:xfrm>
          <a:off x="16357600" y="1040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530" name="フローチャート: 判断 529"/>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531" name="フローチャート: 判断 530"/>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153035</xdr:rowOff>
    </xdr:from>
    <xdr:to>
      <xdr:col>76</xdr:col>
      <xdr:colOff>165100</xdr:colOff>
      <xdr:row>62</xdr:row>
      <xdr:rowOff>83185</xdr:rowOff>
    </xdr:to>
    <xdr:sp macro="" textlink="">
      <xdr:nvSpPr>
        <xdr:cNvPr id="532" name="フローチャート: 判断 531"/>
        <xdr:cNvSpPr/>
      </xdr:nvSpPr>
      <xdr:spPr>
        <a:xfrm>
          <a:off x="14541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3" name="テキスト ボックス 53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4" name="テキスト ボックス 53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5" name="テキスト ボックス 53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6" name="テキスト ボックス 53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7" name="テキスト ボックス 53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8" name="楕円 537"/>
        <xdr:cNvSpPr/>
      </xdr:nvSpPr>
      <xdr:spPr>
        <a:xfrm>
          <a:off x="16268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539" name="【保健センター・保健所】&#10;有形固定資産減価償却率該当値テキスト"/>
        <xdr:cNvSpPr txBox="1"/>
      </xdr:nvSpPr>
      <xdr:spPr>
        <a:xfrm>
          <a:off x="16357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0" name="楕円 539"/>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95250</xdr:rowOff>
    </xdr:to>
    <xdr:cxnSp macro="">
      <xdr:nvCxnSpPr>
        <xdr:cNvPr id="541" name="直線コネクタ 540"/>
        <xdr:cNvCxnSpPr/>
      </xdr:nvCxnSpPr>
      <xdr:spPr>
        <a:xfrm flipV="1">
          <a:off x="15481300" y="10172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2" name="楕円 541"/>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60</xdr:row>
      <xdr:rowOff>0</xdr:rowOff>
    </xdr:to>
    <xdr:cxnSp macro="">
      <xdr:nvCxnSpPr>
        <xdr:cNvPr id="543" name="直線コネクタ 542"/>
        <xdr:cNvCxnSpPr/>
      </xdr:nvCxnSpPr>
      <xdr:spPr>
        <a:xfrm flipV="1">
          <a:off x="14592300" y="10210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167657</xdr:rowOff>
    </xdr:from>
    <xdr:ext cx="405111" cy="259045"/>
    <xdr:sp macro="" textlink="">
      <xdr:nvSpPr>
        <xdr:cNvPr id="544" name="n_1aveValue【保健センター・保健所】&#10;有形固定資産減価償却率"/>
        <xdr:cNvSpPr txBox="1"/>
      </xdr:nvSpPr>
      <xdr:spPr>
        <a:xfrm>
          <a:off x="15266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74312</xdr:rowOff>
    </xdr:from>
    <xdr:ext cx="405111" cy="259045"/>
    <xdr:sp macro="" textlink="">
      <xdr:nvSpPr>
        <xdr:cNvPr id="545" name="n_2aveValue【保健センター・保健所】&#10;有形固定資産減価償却率"/>
        <xdr:cNvSpPr txBox="1"/>
      </xdr:nvSpPr>
      <xdr:spPr>
        <a:xfrm>
          <a:off x="14389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162577</xdr:rowOff>
    </xdr:from>
    <xdr:ext cx="405111" cy="259045"/>
    <xdr:sp macro="" textlink="">
      <xdr:nvSpPr>
        <xdr:cNvPr id="546" name="n_1mainValue【保健センター・保健所】&#10;有形固定資産減価償却率"/>
        <xdr:cNvSpPr txBox="1"/>
      </xdr:nvSpPr>
      <xdr:spPr>
        <a:xfrm>
          <a:off x="152660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47" name="n_2main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8" name="直線コネクタ 5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9" name="テキスト ボックス 5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0" name="直線コネクタ 5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1" name="テキスト ボックス 5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2" name="直線コネクタ 5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3" name="テキスト ボックス 5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4" name="直線コネクタ 5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5" name="テキスト ボックス 5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6" name="直線コネクタ 5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7" name="テキスト ボックス 56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8" name="直線コネクタ 5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9" name="テキスト ボックス 56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0" name="直線コネクタ 5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1" name="テキスト ボックス 5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573" name="直線コネクタ 572"/>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7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75" name="直線コネクタ 57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576"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577" name="直線コネクタ 576"/>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578"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579" name="フローチャート: 判断 578"/>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0" name="フローチャート: 判断 579"/>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16147</xdr:rowOff>
    </xdr:from>
    <xdr:to>
      <xdr:col>107</xdr:col>
      <xdr:colOff>101600</xdr:colOff>
      <xdr:row>63</xdr:row>
      <xdr:rowOff>117747</xdr:rowOff>
    </xdr:to>
    <xdr:sp macro="" textlink="">
      <xdr:nvSpPr>
        <xdr:cNvPr id="581" name="フローチャート: 判断 580"/>
        <xdr:cNvSpPr/>
      </xdr:nvSpPr>
      <xdr:spPr>
        <a:xfrm>
          <a:off x="20383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27577</xdr:rowOff>
    </xdr:from>
    <xdr:to>
      <xdr:col>116</xdr:col>
      <xdr:colOff>114300</xdr:colOff>
      <xdr:row>64</xdr:row>
      <xdr:rowOff>129177</xdr:rowOff>
    </xdr:to>
    <xdr:sp macro="" textlink="">
      <xdr:nvSpPr>
        <xdr:cNvPr id="587" name="楕円 586"/>
        <xdr:cNvSpPr/>
      </xdr:nvSpPr>
      <xdr:spPr>
        <a:xfrm>
          <a:off x="221107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113954</xdr:rowOff>
    </xdr:from>
    <xdr:ext cx="469744" cy="259045"/>
    <xdr:sp macro="" textlink="">
      <xdr:nvSpPr>
        <xdr:cNvPr id="588" name="【保健センター・保健所】&#10;一人当たり面積該当値テキスト"/>
        <xdr:cNvSpPr txBox="1"/>
      </xdr:nvSpPr>
      <xdr:spPr>
        <a:xfrm>
          <a:off x="22199600" y="1091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27577</xdr:rowOff>
    </xdr:from>
    <xdr:to>
      <xdr:col>112</xdr:col>
      <xdr:colOff>38100</xdr:colOff>
      <xdr:row>64</xdr:row>
      <xdr:rowOff>129177</xdr:rowOff>
    </xdr:to>
    <xdr:sp macro="" textlink="">
      <xdr:nvSpPr>
        <xdr:cNvPr id="589" name="楕円 588"/>
        <xdr:cNvSpPr/>
      </xdr:nvSpPr>
      <xdr:spPr>
        <a:xfrm>
          <a:off x="21272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78377</xdr:rowOff>
    </xdr:from>
    <xdr:to>
      <xdr:col>116</xdr:col>
      <xdr:colOff>63500</xdr:colOff>
      <xdr:row>64</xdr:row>
      <xdr:rowOff>78377</xdr:rowOff>
    </xdr:to>
    <xdr:cxnSp macro="">
      <xdr:nvCxnSpPr>
        <xdr:cNvPr id="590" name="直線コネクタ 589"/>
        <xdr:cNvCxnSpPr/>
      </xdr:nvCxnSpPr>
      <xdr:spPr>
        <a:xfrm>
          <a:off x="21323300" y="1105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153307</xdr:rowOff>
    </xdr:from>
    <xdr:to>
      <xdr:col>107</xdr:col>
      <xdr:colOff>101600</xdr:colOff>
      <xdr:row>64</xdr:row>
      <xdr:rowOff>83457</xdr:rowOff>
    </xdr:to>
    <xdr:sp macro="" textlink="">
      <xdr:nvSpPr>
        <xdr:cNvPr id="591" name="楕円 590"/>
        <xdr:cNvSpPr/>
      </xdr:nvSpPr>
      <xdr:spPr>
        <a:xfrm>
          <a:off x="20383500" y="109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32657</xdr:rowOff>
    </xdr:from>
    <xdr:to>
      <xdr:col>111</xdr:col>
      <xdr:colOff>177800</xdr:colOff>
      <xdr:row>64</xdr:row>
      <xdr:rowOff>78377</xdr:rowOff>
    </xdr:to>
    <xdr:cxnSp macro="">
      <xdr:nvCxnSpPr>
        <xdr:cNvPr id="592" name="直線コネクタ 591"/>
        <xdr:cNvCxnSpPr/>
      </xdr:nvCxnSpPr>
      <xdr:spPr>
        <a:xfrm>
          <a:off x="20434300" y="110054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593"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134274</xdr:rowOff>
    </xdr:from>
    <xdr:ext cx="469744" cy="259045"/>
    <xdr:sp macro="" textlink="">
      <xdr:nvSpPr>
        <xdr:cNvPr id="594" name="n_2aveValue【保健センター・保健所】&#10;一人当たり面積"/>
        <xdr:cNvSpPr txBox="1"/>
      </xdr:nvSpPr>
      <xdr:spPr>
        <a:xfrm>
          <a:off x="20199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120304</xdr:rowOff>
    </xdr:from>
    <xdr:ext cx="469744" cy="259045"/>
    <xdr:sp macro="" textlink="">
      <xdr:nvSpPr>
        <xdr:cNvPr id="595" name="n_1mainValue【保健センター・保健所】&#10;一人当たり面積"/>
        <xdr:cNvSpPr txBox="1"/>
      </xdr:nvSpPr>
      <xdr:spPr>
        <a:xfrm>
          <a:off x="210757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74584</xdr:rowOff>
    </xdr:from>
    <xdr:ext cx="469744" cy="259045"/>
    <xdr:sp macro="" textlink="">
      <xdr:nvSpPr>
        <xdr:cNvPr id="596" name="n_2mainValue【保健センター・保健所】&#10;一人当たり面積"/>
        <xdr:cNvSpPr txBox="1"/>
      </xdr:nvSpPr>
      <xdr:spPr>
        <a:xfrm>
          <a:off x="20199427" y="1104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7" name="正方形/長方形 5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8" name="正方形/長方形 5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9" name="正方形/長方形 5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0" name="正方形/長方形 5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1" name="正方形/長方形 6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2" name="正方形/長方形 6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3" name="正方形/長方形 6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正方形/長方形 6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5" name="テキスト ボックス 6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6" name="直線コネクタ 6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07" name="直線コネクタ 6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08" name="テキスト ボックス 60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9" name="直線コネクタ 6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0" name="テキスト ボックス 6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1" name="直線コネクタ 6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2" name="テキスト ボックス 6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3" name="直線コネクタ 6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4" name="テキスト ボックス 6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5" name="直線コネクタ 6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6" name="テキスト ボックス 6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7" name="直線コネクタ 6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18" name="テキスト ボックス 61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622" name="直線コネクタ 621"/>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623"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624" name="直線コネクタ 623"/>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625"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26" name="直線コネクタ 625"/>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627"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628" name="フローチャート: 判断 627"/>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629" name="フローチャート: 判断 628"/>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31387</xdr:rowOff>
    </xdr:from>
    <xdr:to>
      <xdr:col>76</xdr:col>
      <xdr:colOff>165100</xdr:colOff>
      <xdr:row>82</xdr:row>
      <xdr:rowOff>132987</xdr:rowOff>
    </xdr:to>
    <xdr:sp macro="" textlink="">
      <xdr:nvSpPr>
        <xdr:cNvPr id="630" name="フローチャート: 判断 629"/>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36" name="楕円 635"/>
        <xdr:cNvSpPr/>
      </xdr:nvSpPr>
      <xdr:spPr>
        <a:xfrm>
          <a:off x="162687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80390</xdr:rowOff>
    </xdr:from>
    <xdr:ext cx="405111" cy="259045"/>
    <xdr:sp macro="" textlink="">
      <xdr:nvSpPr>
        <xdr:cNvPr id="637" name="【消防施設】&#10;有形固定資産減価償却率該当値テキスト"/>
        <xdr:cNvSpPr txBox="1"/>
      </xdr:nvSpPr>
      <xdr:spPr>
        <a:xfrm>
          <a:off x="16357600" y="1362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80373</xdr:rowOff>
    </xdr:from>
    <xdr:to>
      <xdr:col>81</xdr:col>
      <xdr:colOff>101600</xdr:colOff>
      <xdr:row>81</xdr:row>
      <xdr:rowOff>10523</xdr:rowOff>
    </xdr:to>
    <xdr:sp macro="" textlink="">
      <xdr:nvSpPr>
        <xdr:cNvPr id="638" name="楕円 637"/>
        <xdr:cNvSpPr/>
      </xdr:nvSpPr>
      <xdr:spPr>
        <a:xfrm>
          <a:off x="15430500" y="1379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108313</xdr:rowOff>
    </xdr:from>
    <xdr:to>
      <xdr:col>85</xdr:col>
      <xdr:colOff>127000</xdr:colOff>
      <xdr:row>80</xdr:row>
      <xdr:rowOff>131173</xdr:rowOff>
    </xdr:to>
    <xdr:cxnSp macro="">
      <xdr:nvCxnSpPr>
        <xdr:cNvPr id="639" name="直線コネクタ 638"/>
        <xdr:cNvCxnSpPr/>
      </xdr:nvCxnSpPr>
      <xdr:spPr>
        <a:xfrm flipV="1">
          <a:off x="15481300" y="1382431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91802</xdr:rowOff>
    </xdr:from>
    <xdr:to>
      <xdr:col>76</xdr:col>
      <xdr:colOff>165100</xdr:colOff>
      <xdr:row>83</xdr:row>
      <xdr:rowOff>21952</xdr:rowOff>
    </xdr:to>
    <xdr:sp macro="" textlink="">
      <xdr:nvSpPr>
        <xdr:cNvPr id="640" name="楕円 639"/>
        <xdr:cNvSpPr/>
      </xdr:nvSpPr>
      <xdr:spPr>
        <a:xfrm>
          <a:off x="14541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131173</xdr:rowOff>
    </xdr:from>
    <xdr:to>
      <xdr:col>81</xdr:col>
      <xdr:colOff>50800</xdr:colOff>
      <xdr:row>82</xdr:row>
      <xdr:rowOff>142602</xdr:rowOff>
    </xdr:to>
    <xdr:cxnSp macro="">
      <xdr:nvCxnSpPr>
        <xdr:cNvPr id="641" name="直線コネクタ 640"/>
        <xdr:cNvCxnSpPr/>
      </xdr:nvCxnSpPr>
      <xdr:spPr>
        <a:xfrm flipV="1">
          <a:off x="14592300" y="13847173"/>
          <a:ext cx="889000" cy="3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63698</xdr:rowOff>
    </xdr:from>
    <xdr:ext cx="405111" cy="259045"/>
    <xdr:sp macro="" textlink="">
      <xdr:nvSpPr>
        <xdr:cNvPr id="642"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149514</xdr:rowOff>
    </xdr:from>
    <xdr:ext cx="405111" cy="259045"/>
    <xdr:sp macro="" textlink="">
      <xdr:nvSpPr>
        <xdr:cNvPr id="643" name="n_2aveValue【消防施設】&#10;有形固定資産減価償却率"/>
        <xdr:cNvSpPr txBox="1"/>
      </xdr:nvSpPr>
      <xdr:spPr>
        <a:xfrm>
          <a:off x="14389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27050</xdr:rowOff>
    </xdr:from>
    <xdr:ext cx="405111" cy="259045"/>
    <xdr:sp macro="" textlink="">
      <xdr:nvSpPr>
        <xdr:cNvPr id="644" name="n_1mainValue【消防施設】&#10;有形固定資産減価償却率"/>
        <xdr:cNvSpPr txBox="1"/>
      </xdr:nvSpPr>
      <xdr:spPr>
        <a:xfrm>
          <a:off x="15266044" y="1357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45" name="n_2mainValue【消防施設】&#10;有形固定資産減価償却率"/>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6" name="直線コネクタ 65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7" name="テキスト ボックス 65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8" name="直線コネクタ 65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9" name="テキスト ボックス 65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0" name="直線コネクタ 65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1" name="テキスト ボックス 66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2" name="直線コネクタ 66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3" name="テキスト ボックス 66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4" name="直線コネクタ 6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5" name="テキスト ボックス 6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667" name="直線コネクタ 66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66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669" name="直線コネクタ 66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67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671" name="直線コネクタ 67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23892</xdr:rowOff>
    </xdr:from>
    <xdr:ext cx="469744" cy="259045"/>
    <xdr:sp macro="" textlink="">
      <xdr:nvSpPr>
        <xdr:cNvPr id="672" name="【消防施設】&#10;一人当たり面積平均値テキスト"/>
        <xdr:cNvSpPr txBox="1"/>
      </xdr:nvSpPr>
      <xdr:spPr>
        <a:xfrm>
          <a:off x="22199600" y="14254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673" name="フローチャート: 判断 67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674" name="フローチャート: 判断 67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23876</xdr:rowOff>
    </xdr:from>
    <xdr:to>
      <xdr:col>107</xdr:col>
      <xdr:colOff>101600</xdr:colOff>
      <xdr:row>84</xdr:row>
      <xdr:rowOff>125476</xdr:rowOff>
    </xdr:to>
    <xdr:sp macro="" textlink="">
      <xdr:nvSpPr>
        <xdr:cNvPr id="675" name="フローチャート: 判断 674"/>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6" name="テキスト ボックス 67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7" name="テキスト ボックス 67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8" name="テキスト ボックス 67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9" name="テキスト ボックス 67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0" name="テキスト ボックス 67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681" name="楕円 680"/>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682" name="【消防施設】&#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161037</xdr:rowOff>
    </xdr:from>
    <xdr:to>
      <xdr:col>112</xdr:col>
      <xdr:colOff>38100</xdr:colOff>
      <xdr:row>85</xdr:row>
      <xdr:rowOff>91187</xdr:rowOff>
    </xdr:to>
    <xdr:sp macro="" textlink="">
      <xdr:nvSpPr>
        <xdr:cNvPr id="683" name="楕円 682"/>
        <xdr:cNvSpPr/>
      </xdr:nvSpPr>
      <xdr:spPr>
        <a:xfrm>
          <a:off x="21272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40387</xdr:rowOff>
    </xdr:from>
    <xdr:to>
      <xdr:col>116</xdr:col>
      <xdr:colOff>63500</xdr:colOff>
      <xdr:row>85</xdr:row>
      <xdr:rowOff>113537</xdr:rowOff>
    </xdr:to>
    <xdr:cxnSp macro="">
      <xdr:nvCxnSpPr>
        <xdr:cNvPr id="684" name="直線コネクタ 683"/>
        <xdr:cNvCxnSpPr/>
      </xdr:nvCxnSpPr>
      <xdr:spPr>
        <a:xfrm>
          <a:off x="21323300" y="146136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685" name="楕円 684"/>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40387</xdr:rowOff>
    </xdr:from>
    <xdr:to>
      <xdr:col>111</xdr:col>
      <xdr:colOff>177800</xdr:colOff>
      <xdr:row>85</xdr:row>
      <xdr:rowOff>113537</xdr:rowOff>
    </xdr:to>
    <xdr:cxnSp macro="">
      <xdr:nvCxnSpPr>
        <xdr:cNvPr id="686" name="直線コネクタ 685"/>
        <xdr:cNvCxnSpPr/>
      </xdr:nvCxnSpPr>
      <xdr:spPr>
        <a:xfrm flipV="1">
          <a:off x="20434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119142</xdr:rowOff>
    </xdr:from>
    <xdr:ext cx="469744" cy="259045"/>
    <xdr:sp macro="" textlink="">
      <xdr:nvSpPr>
        <xdr:cNvPr id="687"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142003</xdr:rowOff>
    </xdr:from>
    <xdr:ext cx="469744" cy="259045"/>
    <xdr:sp macro="" textlink="">
      <xdr:nvSpPr>
        <xdr:cNvPr id="688" name="n_2aveValue【消防施設】&#10;一人当たり面積"/>
        <xdr:cNvSpPr txBox="1"/>
      </xdr:nvSpPr>
      <xdr:spPr>
        <a:xfrm>
          <a:off x="20199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82314</xdr:rowOff>
    </xdr:from>
    <xdr:ext cx="469744" cy="259045"/>
    <xdr:sp macro="" textlink="">
      <xdr:nvSpPr>
        <xdr:cNvPr id="689" name="n_1mainValue【消防施設】&#10;一人当たり面積"/>
        <xdr:cNvSpPr txBox="1"/>
      </xdr:nvSpPr>
      <xdr:spPr>
        <a:xfrm>
          <a:off x="210757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690" name="n_2mainValue【消防施設】&#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1" name="直線コネクタ 70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2" name="テキスト ボックス 70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3" name="直線コネクタ 70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4" name="テキスト ボックス 70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5" name="直線コネクタ 70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6" name="テキスト ボックス 70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7" name="直線コネクタ 70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8" name="テキスト ボックス 70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9" name="直線コネクタ 70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0" name="テキスト ボックス 70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1" name="直線コネクタ 71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2" name="テキスト ボックス 71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3" name="直線コネクタ 7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4" name="テキスト ボックス 7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716" name="直線コネクタ 715"/>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1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8" name="直線コネクタ 71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1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20" name="直線コネクタ 71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721"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722" name="フローチャート: 判断 721"/>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723" name="フローチャート: 判断 72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20501</xdr:rowOff>
    </xdr:from>
    <xdr:to>
      <xdr:col>76</xdr:col>
      <xdr:colOff>165100</xdr:colOff>
      <xdr:row>104</xdr:row>
      <xdr:rowOff>122101</xdr:rowOff>
    </xdr:to>
    <xdr:sp macro="" textlink="">
      <xdr:nvSpPr>
        <xdr:cNvPr id="724" name="フローチャート: 判断 723"/>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5" name="テキスト ボックス 7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6" name="テキスト ボックス 7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7" name="テキスト ボックス 7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8" name="テキスト ボックス 7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9" name="テキスト ボックス 7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730" name="楕円 729"/>
        <xdr:cNvSpPr/>
      </xdr:nvSpPr>
      <xdr:spPr>
        <a:xfrm>
          <a:off x="16268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731" name="【庁舎】&#10;有形固定資産減価償却率該当値テキスト"/>
        <xdr:cNvSpPr txBox="1"/>
      </xdr:nvSpPr>
      <xdr:spPr>
        <a:xfrm>
          <a:off x="163576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32" name="楕円 731"/>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110489</xdr:rowOff>
    </xdr:from>
    <xdr:to>
      <xdr:col>85</xdr:col>
      <xdr:colOff>127000</xdr:colOff>
      <xdr:row>102</xdr:row>
      <xdr:rowOff>144780</xdr:rowOff>
    </xdr:to>
    <xdr:cxnSp macro="">
      <xdr:nvCxnSpPr>
        <xdr:cNvPr id="733" name="直線コネクタ 732"/>
        <xdr:cNvCxnSpPr/>
      </xdr:nvCxnSpPr>
      <xdr:spPr>
        <a:xfrm flipV="1">
          <a:off x="15481300" y="175983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734" name="楕円 733"/>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144780</xdr:rowOff>
    </xdr:from>
    <xdr:to>
      <xdr:col>81</xdr:col>
      <xdr:colOff>50800</xdr:colOff>
      <xdr:row>103</xdr:row>
      <xdr:rowOff>84364</xdr:rowOff>
    </xdr:to>
    <xdr:cxnSp macro="">
      <xdr:nvCxnSpPr>
        <xdr:cNvPr id="735" name="直線コネクタ 734"/>
        <xdr:cNvCxnSpPr/>
      </xdr:nvCxnSpPr>
      <xdr:spPr>
        <a:xfrm flipV="1">
          <a:off x="14592300" y="17632680"/>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73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113228</xdr:rowOff>
    </xdr:from>
    <xdr:ext cx="405111" cy="259045"/>
    <xdr:sp macro="" textlink="">
      <xdr:nvSpPr>
        <xdr:cNvPr id="737"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38" name="n_1mainValue【庁舎】&#10;有形固定資産減価償却率"/>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739"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0" name="正方形/長方形 7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1" name="正方形/長方形 7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2" name="正方形/長方形 7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3" name="正方形/長方形 7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4" name="正方形/長方形 7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5" name="正方形/長方形 7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6" name="正方形/長方形 7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7" name="正方形/長方形 7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8" name="テキスト ボックス 7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9" name="直線コネクタ 7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0" name="直線コネクタ 74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1" name="テキスト ボックス 75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2" name="直線コネクタ 75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3" name="テキスト ボックス 75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4" name="直線コネクタ 75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5" name="テキスト ボックス 75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6" name="直線コネクタ 75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7" name="テキスト ボックス 75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8" name="直線コネクタ 75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9" name="テキスト ボックス 75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0" name="直線コネクタ 75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1" name="テキスト ボックス 76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2" name="直線コネクタ 7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3" name="テキスト ボックス 7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765" name="直線コネクタ 76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76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767" name="直線コネクタ 76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76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769" name="直線コネクタ 76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770"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771" name="フローチャート: 判断 77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772" name="フローチャート: 判断 77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113030</xdr:rowOff>
    </xdr:from>
    <xdr:to>
      <xdr:col>107</xdr:col>
      <xdr:colOff>101600</xdr:colOff>
      <xdr:row>108</xdr:row>
      <xdr:rowOff>43180</xdr:rowOff>
    </xdr:to>
    <xdr:sp macro="" textlink="">
      <xdr:nvSpPr>
        <xdr:cNvPr id="773" name="フローチャート: 判断 772"/>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30843</xdr:rowOff>
    </xdr:from>
    <xdr:to>
      <xdr:col>116</xdr:col>
      <xdr:colOff>114300</xdr:colOff>
      <xdr:row>108</xdr:row>
      <xdr:rowOff>132443</xdr:rowOff>
    </xdr:to>
    <xdr:sp macro="" textlink="">
      <xdr:nvSpPr>
        <xdr:cNvPr id="779" name="楕円 778"/>
        <xdr:cNvSpPr/>
      </xdr:nvSpPr>
      <xdr:spPr>
        <a:xfrm>
          <a:off x="221107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117220</xdr:rowOff>
    </xdr:from>
    <xdr:ext cx="469744" cy="259045"/>
    <xdr:sp macro="" textlink="">
      <xdr:nvSpPr>
        <xdr:cNvPr id="780" name="【庁舎】&#10;一人当たり面積該当値テキスト"/>
        <xdr:cNvSpPr txBox="1"/>
      </xdr:nvSpPr>
      <xdr:spPr>
        <a:xfrm>
          <a:off x="22199600" y="1846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31931</xdr:rowOff>
    </xdr:from>
    <xdr:to>
      <xdr:col>112</xdr:col>
      <xdr:colOff>38100</xdr:colOff>
      <xdr:row>108</xdr:row>
      <xdr:rowOff>133531</xdr:rowOff>
    </xdr:to>
    <xdr:sp macro="" textlink="">
      <xdr:nvSpPr>
        <xdr:cNvPr id="781" name="楕円 780"/>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81643</xdr:rowOff>
    </xdr:from>
    <xdr:to>
      <xdr:col>116</xdr:col>
      <xdr:colOff>63500</xdr:colOff>
      <xdr:row>108</xdr:row>
      <xdr:rowOff>82731</xdr:rowOff>
    </xdr:to>
    <xdr:cxnSp macro="">
      <xdr:nvCxnSpPr>
        <xdr:cNvPr id="782" name="直線コネクタ 781"/>
        <xdr:cNvCxnSpPr/>
      </xdr:nvCxnSpPr>
      <xdr:spPr>
        <a:xfrm flipV="1">
          <a:off x="21323300" y="1859824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47171</xdr:rowOff>
    </xdr:from>
    <xdr:to>
      <xdr:col>107</xdr:col>
      <xdr:colOff>101600</xdr:colOff>
      <xdr:row>108</xdr:row>
      <xdr:rowOff>148771</xdr:rowOff>
    </xdr:to>
    <xdr:sp macro="" textlink="">
      <xdr:nvSpPr>
        <xdr:cNvPr id="783" name="楕円 782"/>
        <xdr:cNvSpPr/>
      </xdr:nvSpPr>
      <xdr:spPr>
        <a:xfrm>
          <a:off x="20383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82731</xdr:rowOff>
    </xdr:from>
    <xdr:to>
      <xdr:col>111</xdr:col>
      <xdr:colOff>177800</xdr:colOff>
      <xdr:row>108</xdr:row>
      <xdr:rowOff>97971</xdr:rowOff>
    </xdr:to>
    <xdr:cxnSp macro="">
      <xdr:nvCxnSpPr>
        <xdr:cNvPr id="784" name="直線コネクタ 783"/>
        <xdr:cNvCxnSpPr/>
      </xdr:nvCxnSpPr>
      <xdr:spPr>
        <a:xfrm flipV="1">
          <a:off x="20434300" y="1859933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785"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59707</xdr:rowOff>
    </xdr:from>
    <xdr:ext cx="469744" cy="259045"/>
    <xdr:sp macro="" textlink="">
      <xdr:nvSpPr>
        <xdr:cNvPr id="786"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124658</xdr:rowOff>
    </xdr:from>
    <xdr:ext cx="469744" cy="259045"/>
    <xdr:sp macro="" textlink="">
      <xdr:nvSpPr>
        <xdr:cNvPr id="787" name="n_1mainValue【庁舎】&#10;一人当たり面積"/>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139898</xdr:rowOff>
    </xdr:from>
    <xdr:ext cx="469744" cy="259045"/>
    <xdr:sp macro="" textlink="">
      <xdr:nvSpPr>
        <xdr:cNvPr id="788" name="n_2mainValue【庁舎】&#10;一人当たり面積"/>
        <xdr:cNvSpPr txBox="1"/>
      </xdr:nvSpPr>
      <xdr:spPr>
        <a:xfrm>
          <a:off x="201994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本表における本年度の有形固定資産減価償却率については、保健センター・保健所</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消防施設及び</a:t>
          </a:r>
          <a:r>
            <a:rPr kumimoji="1" lang="ja-JP" altLang="en-US" sz="1100">
              <a:solidFill>
                <a:schemeClr val="dk1"/>
              </a:solidFill>
              <a:effectLst/>
              <a:latin typeface="+mn-lt"/>
              <a:ea typeface="+mn-ea"/>
              <a:cs typeface="+mn-cs"/>
            </a:rPr>
            <a:t>庁舎</a:t>
          </a:r>
          <a:r>
            <a:rPr kumimoji="1" lang="ja-JP" altLang="ja-JP" sz="1100">
              <a:solidFill>
                <a:schemeClr val="dk1"/>
              </a:solidFill>
              <a:effectLst/>
              <a:latin typeface="+mn-lt"/>
              <a:ea typeface="+mn-ea"/>
              <a:cs typeface="+mn-cs"/>
            </a:rPr>
            <a:t>を除いては類似団体内平均値と大きく</a:t>
          </a:r>
          <a:r>
            <a:rPr kumimoji="1" lang="ja-JP" altLang="en-US" sz="1100">
              <a:solidFill>
                <a:schemeClr val="dk1"/>
              </a:solidFill>
              <a:effectLst/>
              <a:latin typeface="+mn-lt"/>
              <a:ea typeface="+mn-ea"/>
              <a:cs typeface="+mn-cs"/>
            </a:rPr>
            <a:t>乖離</a:t>
          </a:r>
          <a:r>
            <a:rPr kumimoji="1" lang="ja-JP" altLang="ja-JP" sz="1100">
              <a:solidFill>
                <a:schemeClr val="dk1"/>
              </a:solidFill>
              <a:effectLst/>
              <a:latin typeface="+mn-lt"/>
              <a:ea typeface="+mn-ea"/>
              <a:cs typeface="+mn-cs"/>
            </a:rPr>
            <a:t>する数値とはならなかった。</a:t>
          </a:r>
          <a:endParaRPr lang="ja-JP" altLang="ja-JP" sz="1400">
            <a:effectLst/>
          </a:endParaRPr>
        </a:p>
        <a:p>
          <a:r>
            <a:rPr kumimoji="1" lang="ja-JP" altLang="ja-JP" sz="1100">
              <a:solidFill>
                <a:schemeClr val="dk1"/>
              </a:solidFill>
              <a:effectLst/>
              <a:latin typeface="+mn-lt"/>
              <a:ea typeface="+mn-ea"/>
              <a:cs typeface="+mn-cs"/>
            </a:rPr>
            <a:t>　消防施設については、本年度は類似団体内平均値と比較した場合、</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66.7</a:t>
          </a:r>
          <a:r>
            <a:rPr kumimoji="1" lang="ja-JP" altLang="ja-JP" sz="1100">
              <a:solidFill>
                <a:schemeClr val="dk1"/>
              </a:solidFill>
              <a:effectLst/>
              <a:latin typeface="+mn-lt"/>
              <a:ea typeface="+mn-ea"/>
              <a:cs typeface="+mn-cs"/>
            </a:rPr>
            <a:t>％を示した。この要因としては、消防団詰所の</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割が耐用年数を超えて使用していることや、消防団ポンプ自動車についても</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が耐用年数を超過して使用していることが挙げられる。これらについては国税庁の耐用年数に準じて減価償却しているが、使用頻度や走行距離等を考慮し、町の実情に即した更新計画や耐用年数の設定の検討が必要と考える。</a:t>
          </a:r>
          <a:r>
            <a:rPr kumimoji="1" lang="ja-JP" altLang="en-US" sz="1100">
              <a:solidFill>
                <a:schemeClr val="dk1"/>
              </a:solidFill>
              <a:effectLst/>
              <a:latin typeface="+mn-lt"/>
              <a:ea typeface="+mn-ea"/>
              <a:cs typeface="+mn-cs"/>
            </a:rPr>
            <a:t>保健センター・保健所及び庁舎については、類似団体内平均と比較すると、保健センター・保健所で</a:t>
          </a:r>
          <a:r>
            <a:rPr kumimoji="1" lang="en-US" altLang="ja-JP" sz="1100">
              <a:solidFill>
                <a:schemeClr val="dk1"/>
              </a:solidFill>
              <a:effectLst/>
              <a:latin typeface="+mn-lt"/>
              <a:ea typeface="+mn-ea"/>
              <a:cs typeface="+mn-cs"/>
            </a:rPr>
            <a:t>16.1</a:t>
          </a:r>
          <a:r>
            <a:rPr kumimoji="1" lang="ja-JP" altLang="en-US"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66.0</a:t>
          </a:r>
          <a:r>
            <a:rPr kumimoji="1" lang="ja-JP" altLang="en-US" sz="1100">
              <a:solidFill>
                <a:schemeClr val="dk1"/>
              </a:solidFill>
              <a:effectLst/>
              <a:latin typeface="+mn-lt"/>
              <a:ea typeface="+mn-ea"/>
              <a:cs typeface="+mn-cs"/>
            </a:rPr>
            <a:t>％、庁舎で</a:t>
          </a:r>
          <a:r>
            <a:rPr kumimoji="1" lang="en-US" altLang="ja-JP" sz="1100">
              <a:solidFill>
                <a:schemeClr val="dk1"/>
              </a:solidFill>
              <a:effectLst/>
              <a:latin typeface="+mn-lt"/>
              <a:ea typeface="+mn-ea"/>
              <a:cs typeface="+mn-cs"/>
            </a:rPr>
            <a:t>16.5</a:t>
          </a:r>
          <a:r>
            <a:rPr kumimoji="1" lang="ja-JP" altLang="en-US"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68.9</a:t>
          </a:r>
          <a:r>
            <a:rPr kumimoji="1" lang="ja-JP" altLang="en-US" sz="1100">
              <a:solidFill>
                <a:schemeClr val="dk1"/>
              </a:solidFill>
              <a:effectLst/>
              <a:latin typeface="+mn-lt"/>
              <a:ea typeface="+mn-ea"/>
              <a:cs typeface="+mn-cs"/>
            </a:rPr>
            <a:t>％を示している。老朽化は進んでいるものの財源等を考慮すれば喫緊の建替え・長寿命化は計画されていない。財政的観点及び住民サービスを考慮し、</a:t>
          </a:r>
          <a:r>
            <a:rPr kumimoji="1" lang="ja-JP" altLang="ja-JP" sz="1100">
              <a:solidFill>
                <a:schemeClr val="dk1"/>
              </a:solidFill>
              <a:effectLst/>
              <a:latin typeface="+mn-lt"/>
              <a:ea typeface="+mn-ea"/>
              <a:cs typeface="+mn-cs"/>
            </a:rPr>
            <a:t>個別施設計画</a:t>
          </a:r>
          <a:r>
            <a:rPr kumimoji="1" lang="ja-JP" altLang="en-US" sz="1100">
              <a:solidFill>
                <a:schemeClr val="dk1"/>
              </a:solidFill>
              <a:effectLst/>
              <a:latin typeface="+mn-lt"/>
              <a:ea typeface="+mn-ea"/>
              <a:cs typeface="+mn-cs"/>
            </a:rPr>
            <a:t>を策定のうえ対応していきたい。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その他の項目については、類似団体</a:t>
          </a:r>
          <a:r>
            <a:rPr kumimoji="1" lang="ja-JP" altLang="en-US" sz="1100">
              <a:solidFill>
                <a:schemeClr val="dk1"/>
              </a:solidFill>
              <a:effectLst/>
              <a:latin typeface="+mn-lt"/>
              <a:ea typeface="+mn-ea"/>
              <a:cs typeface="+mn-cs"/>
            </a:rPr>
            <a:t>内平均</a:t>
          </a:r>
          <a:r>
            <a:rPr kumimoji="1" lang="ja-JP" altLang="ja-JP" sz="1100">
              <a:solidFill>
                <a:schemeClr val="dk1"/>
              </a:solidFill>
              <a:effectLst/>
              <a:latin typeface="+mn-lt"/>
              <a:ea typeface="+mn-ea"/>
              <a:cs typeface="+mn-cs"/>
            </a:rPr>
            <a:t>との比較で大きな乖離は見られない。今後、公共施設の老朽化が進み、その対応は喫緊の課題となるが、「玉村町公共施設等総合管理計画」及びこれに基づく「個別施設計画」に沿い、財政負担の軽減を念頭に置きながら適切な公共施設管理を実施</a:t>
          </a:r>
          <a:r>
            <a:rPr kumimoji="1" lang="ja-JP" altLang="en-US" sz="1100">
              <a:solidFill>
                <a:schemeClr val="dk1"/>
              </a:solidFill>
              <a:effectLst/>
              <a:latin typeface="+mn-lt"/>
              <a:ea typeface="+mn-ea"/>
              <a:cs typeface="+mn-cs"/>
            </a:rPr>
            <a:t>していきたい。</a:t>
          </a:r>
          <a:endParaRPr lang="ja-JP" altLang="ja-JP" sz="1400">
            <a:effectLst/>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法人住民税や固定資産税の増加、地方消費税をはじめとした各種交付金の増加により、類似団体平均を上回っているが、近年では横ばいが続いており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年連続の</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0.76</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今後は、東部工業団地の拡張、高崎玉村スマート</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IC</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周辺地区産業拠点整備を進め、企業誘致や産業振興を図ることにより、伸張性のある税源の確保と雇用環境の改善に努める。また、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既存事業をゼロベースの視点で見直す等の歳出抑制を徹底</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、適正な債権管理を実施する等の財源の積極的確保に努める。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143228</xdr:rowOff>
    </xdr:to>
    <xdr:cxnSp macro="">
      <xdr:nvCxnSpPr>
        <xdr:cNvPr id="72" name="直線コネクタ 71"/>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143228</xdr:rowOff>
    </xdr:from>
    <xdr:to>
      <xdr:col>15</xdr:col>
      <xdr:colOff>82550</xdr:colOff>
      <xdr:row>41</xdr:row>
      <xdr:rowOff>143228</xdr:rowOff>
    </xdr:to>
    <xdr:cxnSp macro="">
      <xdr:nvCxnSpPr>
        <xdr:cNvPr id="75" name="直線コネクタ 74"/>
        <xdr:cNvCxnSpPr/>
      </xdr:nvCxnSpPr>
      <xdr:spPr>
        <a:xfrm>
          <a:off x="2336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156633</xdr:rowOff>
    </xdr:to>
    <xdr:cxnSp macro="">
      <xdr:nvCxnSpPr>
        <xdr:cNvPr id="78" name="直線コネクタ 77"/>
        <xdr:cNvCxnSpPr/>
      </xdr:nvCxnSpPr>
      <xdr:spPr>
        <a:xfrm flipV="1">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108955</xdr:rowOff>
    </xdr:from>
    <xdr:ext cx="762000" cy="259045"/>
    <xdr:sp macro="" textlink="">
      <xdr:nvSpPr>
        <xdr:cNvPr id="89"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1" name="テキスト ボックス 90"/>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92428</xdr:rowOff>
    </xdr:from>
    <xdr:to>
      <xdr:col>15</xdr:col>
      <xdr:colOff>133350</xdr:colOff>
      <xdr:row>42</xdr:row>
      <xdr:rowOff>22578</xdr:rowOff>
    </xdr:to>
    <xdr:sp macro="" textlink="">
      <xdr:nvSpPr>
        <xdr:cNvPr id="92" name="楕円 91"/>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32755</xdr:rowOff>
    </xdr:from>
    <xdr:ext cx="762000" cy="259045"/>
    <xdr:sp macro="" textlink="">
      <xdr:nvSpPr>
        <xdr:cNvPr id="93" name="テキスト ボックス 92"/>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97" name="テキスト ボックス 96"/>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97.1</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扶助費、補助費の増加により経常経費が増加したものの、地方税、地方消費税交付金等の各種交付金の増加により経常一般財源も増加したためである。しかしながら、過去４年いずれも類似団体平均を上回っており高い水準に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安定的な自主財源確保のため、ふるさと納税の推進や積極的な企業誘致、徹底した滞納整理に努める。また、さらなる歳出抑制のため事務事業の見直しを徹底し、民間委託・指定管理者制度の活用によ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経常的経費の</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削減に努める</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107738</xdr:rowOff>
    </xdr:from>
    <xdr:to>
      <xdr:col>23</xdr:col>
      <xdr:colOff>133350</xdr:colOff>
      <xdr:row>64</xdr:row>
      <xdr:rowOff>135890</xdr:rowOff>
    </xdr:to>
    <xdr:cxnSp macro="">
      <xdr:nvCxnSpPr>
        <xdr:cNvPr id="132" name="直線コネクタ 131"/>
        <xdr:cNvCxnSpPr/>
      </xdr:nvCxnSpPr>
      <xdr:spPr>
        <a:xfrm flipV="1">
          <a:off x="4114800" y="11080538"/>
          <a:ext cx="8382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106256</xdr:rowOff>
    </xdr:from>
    <xdr:to>
      <xdr:col>19</xdr:col>
      <xdr:colOff>133350</xdr:colOff>
      <xdr:row>64</xdr:row>
      <xdr:rowOff>135890</xdr:rowOff>
    </xdr:to>
    <xdr:cxnSp macro="">
      <xdr:nvCxnSpPr>
        <xdr:cNvPr id="135" name="直線コネクタ 134"/>
        <xdr:cNvCxnSpPr/>
      </xdr:nvCxnSpPr>
      <xdr:spPr>
        <a:xfrm>
          <a:off x="3225800" y="1090760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106256</xdr:rowOff>
    </xdr:from>
    <xdr:to>
      <xdr:col>15</xdr:col>
      <xdr:colOff>82550</xdr:colOff>
      <xdr:row>64</xdr:row>
      <xdr:rowOff>95673</xdr:rowOff>
    </xdr:to>
    <xdr:cxnSp macro="">
      <xdr:nvCxnSpPr>
        <xdr:cNvPr id="138" name="直線コネクタ 137"/>
        <xdr:cNvCxnSpPr/>
      </xdr:nvCxnSpPr>
      <xdr:spPr>
        <a:xfrm flipV="1">
          <a:off x="2336800" y="1090760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95673</xdr:rowOff>
    </xdr:to>
    <xdr:cxnSp macro="">
      <xdr:nvCxnSpPr>
        <xdr:cNvPr id="141" name="直線コネクタ 140"/>
        <xdr:cNvCxnSpPr/>
      </xdr:nvCxnSpPr>
      <xdr:spPr>
        <a:xfrm>
          <a:off x="1447800" y="10943802"/>
          <a:ext cx="889000" cy="12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56938</xdr:rowOff>
    </xdr:from>
    <xdr:to>
      <xdr:col>23</xdr:col>
      <xdr:colOff>184150</xdr:colOff>
      <xdr:row>64</xdr:row>
      <xdr:rowOff>158538</xdr:rowOff>
    </xdr:to>
    <xdr:sp macro="" textlink="">
      <xdr:nvSpPr>
        <xdr:cNvPr id="151" name="楕円 150"/>
        <xdr:cNvSpPr/>
      </xdr:nvSpPr>
      <xdr:spPr>
        <a:xfrm>
          <a:off x="49022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29015</xdr:rowOff>
    </xdr:from>
    <xdr:ext cx="762000" cy="259045"/>
    <xdr:sp macro="" textlink="">
      <xdr:nvSpPr>
        <xdr:cNvPr id="152" name="財政構造の弾力性該当値テキスト"/>
        <xdr:cNvSpPr txBox="1"/>
      </xdr:nvSpPr>
      <xdr:spPr>
        <a:xfrm>
          <a:off x="5041900" y="11001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85090</xdr:rowOff>
    </xdr:from>
    <xdr:to>
      <xdr:col>19</xdr:col>
      <xdr:colOff>184150</xdr:colOff>
      <xdr:row>65</xdr:row>
      <xdr:rowOff>15240</xdr:rowOff>
    </xdr:to>
    <xdr:sp macro="" textlink="">
      <xdr:nvSpPr>
        <xdr:cNvPr id="153" name="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54" name="テキスト ボックス 153"/>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55456</xdr:rowOff>
    </xdr:from>
    <xdr:to>
      <xdr:col>15</xdr:col>
      <xdr:colOff>133350</xdr:colOff>
      <xdr:row>63</xdr:row>
      <xdr:rowOff>157056</xdr:rowOff>
    </xdr:to>
    <xdr:sp macro="" textlink="">
      <xdr:nvSpPr>
        <xdr:cNvPr id="155" name="楕円 154"/>
        <xdr:cNvSpPr/>
      </xdr:nvSpPr>
      <xdr:spPr>
        <a:xfrm>
          <a:off x="3175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141833</xdr:rowOff>
    </xdr:from>
    <xdr:ext cx="762000" cy="259045"/>
    <xdr:sp macro="" textlink="">
      <xdr:nvSpPr>
        <xdr:cNvPr id="156" name="テキスト ボックス 155"/>
        <xdr:cNvSpPr txBox="1"/>
      </xdr:nvSpPr>
      <xdr:spPr>
        <a:xfrm>
          <a:off x="2844800" y="1094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91652</xdr:rowOff>
    </xdr:from>
    <xdr:to>
      <xdr:col>7</xdr:col>
      <xdr:colOff>31750</xdr:colOff>
      <xdr:row>64</xdr:row>
      <xdr:rowOff>21802</xdr:rowOff>
    </xdr:to>
    <xdr:sp macro="" textlink="">
      <xdr:nvSpPr>
        <xdr:cNvPr id="159" name="楕円 158"/>
        <xdr:cNvSpPr/>
      </xdr:nvSpPr>
      <xdr:spPr>
        <a:xfrm>
          <a:off x="1397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6579</xdr:rowOff>
    </xdr:from>
    <xdr:ext cx="762000" cy="259045"/>
    <xdr:sp macro="" textlink="">
      <xdr:nvSpPr>
        <xdr:cNvPr id="160" name="テキスト ボックス 159"/>
        <xdr:cNvSpPr txBox="1"/>
      </xdr:nvSpPr>
      <xdr:spPr>
        <a:xfrm>
          <a:off x="1066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[120,426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類似団体平均に比べ高くなっているのは、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町内各小学校区に保育所・児童館を直営方式にて設置・運営するという当町独自の事情が大きく寄与して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おり、保有する公共施設数も多く、その維持管理に費用がかかっているためである。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今年度の性質別歳出の状況では、人件費・物件費の合計額の構成比は、全体の</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41.4%</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に達し、町の歳出額の大きな部分を占める要素である。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多様化するニーズに効果的及び効率的に対応するため、指定管理者制度</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や町保有施設の統合</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を推進し、管理</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運営</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あたっては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民間のノウハウを活用しながら、人件費</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、物件費</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の圧縮と町民サービスの向上に努める。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136776</xdr:rowOff>
    </xdr:from>
    <xdr:to>
      <xdr:col>23</xdr:col>
      <xdr:colOff>133350</xdr:colOff>
      <xdr:row>83</xdr:row>
      <xdr:rowOff>140999</xdr:rowOff>
    </xdr:to>
    <xdr:cxnSp macro="">
      <xdr:nvCxnSpPr>
        <xdr:cNvPr id="195" name="直線コネクタ 194"/>
        <xdr:cNvCxnSpPr/>
      </xdr:nvCxnSpPr>
      <xdr:spPr>
        <a:xfrm flipV="1">
          <a:off x="4114800" y="14367126"/>
          <a:ext cx="8382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140999</xdr:rowOff>
    </xdr:from>
    <xdr:to>
      <xdr:col>19</xdr:col>
      <xdr:colOff>133350</xdr:colOff>
      <xdr:row>83</xdr:row>
      <xdr:rowOff>146509</xdr:rowOff>
    </xdr:to>
    <xdr:cxnSp macro="">
      <xdr:nvCxnSpPr>
        <xdr:cNvPr id="198" name="直線コネクタ 197"/>
        <xdr:cNvCxnSpPr/>
      </xdr:nvCxnSpPr>
      <xdr:spPr>
        <a:xfrm flipV="1">
          <a:off x="3225800" y="14371349"/>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91807</xdr:rowOff>
    </xdr:from>
    <xdr:to>
      <xdr:col>15</xdr:col>
      <xdr:colOff>82550</xdr:colOff>
      <xdr:row>83</xdr:row>
      <xdr:rowOff>146509</xdr:rowOff>
    </xdr:to>
    <xdr:cxnSp macro="">
      <xdr:nvCxnSpPr>
        <xdr:cNvPr id="201" name="直線コネクタ 200"/>
        <xdr:cNvCxnSpPr/>
      </xdr:nvCxnSpPr>
      <xdr:spPr>
        <a:xfrm>
          <a:off x="2336800" y="14322157"/>
          <a:ext cx="889000" cy="5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86900</xdr:rowOff>
    </xdr:from>
    <xdr:to>
      <xdr:col>11</xdr:col>
      <xdr:colOff>31750</xdr:colOff>
      <xdr:row>83</xdr:row>
      <xdr:rowOff>91807</xdr:rowOff>
    </xdr:to>
    <xdr:cxnSp macro="">
      <xdr:nvCxnSpPr>
        <xdr:cNvPr id="204" name="直線コネクタ 203"/>
        <xdr:cNvCxnSpPr/>
      </xdr:nvCxnSpPr>
      <xdr:spPr>
        <a:xfrm>
          <a:off x="1447800" y="14317250"/>
          <a:ext cx="889000" cy="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85976</xdr:rowOff>
    </xdr:from>
    <xdr:to>
      <xdr:col>23</xdr:col>
      <xdr:colOff>184150</xdr:colOff>
      <xdr:row>84</xdr:row>
      <xdr:rowOff>16126</xdr:rowOff>
    </xdr:to>
    <xdr:sp macro="" textlink="">
      <xdr:nvSpPr>
        <xdr:cNvPr id="214" name="楕円 213"/>
        <xdr:cNvSpPr/>
      </xdr:nvSpPr>
      <xdr:spPr>
        <a:xfrm>
          <a:off x="4902200" y="1431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58053</xdr:rowOff>
    </xdr:from>
    <xdr:ext cx="762000" cy="259045"/>
    <xdr:sp macro="" textlink="">
      <xdr:nvSpPr>
        <xdr:cNvPr id="215" name="人件費・物件費等の状況該当値テキスト"/>
        <xdr:cNvSpPr txBox="1"/>
      </xdr:nvSpPr>
      <xdr:spPr>
        <a:xfrm>
          <a:off x="5041900" y="1428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90199</xdr:rowOff>
    </xdr:from>
    <xdr:to>
      <xdr:col>19</xdr:col>
      <xdr:colOff>184150</xdr:colOff>
      <xdr:row>84</xdr:row>
      <xdr:rowOff>20349</xdr:rowOff>
    </xdr:to>
    <xdr:sp macro="" textlink="">
      <xdr:nvSpPr>
        <xdr:cNvPr id="216" name="楕円 215"/>
        <xdr:cNvSpPr/>
      </xdr:nvSpPr>
      <xdr:spPr>
        <a:xfrm>
          <a:off x="4064000" y="143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5126</xdr:rowOff>
    </xdr:from>
    <xdr:ext cx="736600" cy="259045"/>
    <xdr:sp macro="" textlink="">
      <xdr:nvSpPr>
        <xdr:cNvPr id="217" name="テキスト ボックス 216"/>
        <xdr:cNvSpPr txBox="1"/>
      </xdr:nvSpPr>
      <xdr:spPr>
        <a:xfrm>
          <a:off x="3733800" y="1440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95709</xdr:rowOff>
    </xdr:from>
    <xdr:to>
      <xdr:col>15</xdr:col>
      <xdr:colOff>133350</xdr:colOff>
      <xdr:row>84</xdr:row>
      <xdr:rowOff>25859</xdr:rowOff>
    </xdr:to>
    <xdr:sp macro="" textlink="">
      <xdr:nvSpPr>
        <xdr:cNvPr id="218" name="楕円 217"/>
        <xdr:cNvSpPr/>
      </xdr:nvSpPr>
      <xdr:spPr>
        <a:xfrm>
          <a:off x="3175000" y="1432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10636</xdr:rowOff>
    </xdr:from>
    <xdr:ext cx="762000" cy="259045"/>
    <xdr:sp macro="" textlink="">
      <xdr:nvSpPr>
        <xdr:cNvPr id="219" name="テキスト ボックス 218"/>
        <xdr:cNvSpPr txBox="1"/>
      </xdr:nvSpPr>
      <xdr:spPr>
        <a:xfrm>
          <a:off x="2844800" y="1441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41007</xdr:rowOff>
    </xdr:from>
    <xdr:to>
      <xdr:col>11</xdr:col>
      <xdr:colOff>82550</xdr:colOff>
      <xdr:row>83</xdr:row>
      <xdr:rowOff>142607</xdr:rowOff>
    </xdr:to>
    <xdr:sp macro="" textlink="">
      <xdr:nvSpPr>
        <xdr:cNvPr id="220" name="楕円 219"/>
        <xdr:cNvSpPr/>
      </xdr:nvSpPr>
      <xdr:spPr>
        <a:xfrm>
          <a:off x="2286000" y="1427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127384</xdr:rowOff>
    </xdr:from>
    <xdr:ext cx="762000" cy="259045"/>
    <xdr:sp macro="" textlink="">
      <xdr:nvSpPr>
        <xdr:cNvPr id="221" name="テキスト ボックス 220"/>
        <xdr:cNvSpPr txBox="1"/>
      </xdr:nvSpPr>
      <xdr:spPr>
        <a:xfrm>
          <a:off x="1955800" y="1435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36100</xdr:rowOff>
    </xdr:from>
    <xdr:to>
      <xdr:col>7</xdr:col>
      <xdr:colOff>31750</xdr:colOff>
      <xdr:row>83</xdr:row>
      <xdr:rowOff>137700</xdr:rowOff>
    </xdr:to>
    <xdr:sp macro="" textlink="">
      <xdr:nvSpPr>
        <xdr:cNvPr id="222" name="楕円 221"/>
        <xdr:cNvSpPr/>
      </xdr:nvSpPr>
      <xdr:spPr>
        <a:xfrm>
          <a:off x="1397000" y="142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122477</xdr:rowOff>
    </xdr:from>
    <xdr:ext cx="762000" cy="259045"/>
    <xdr:sp macro="" textlink="">
      <xdr:nvSpPr>
        <xdr:cNvPr id="223" name="テキスト ボックス 222"/>
        <xdr:cNvSpPr txBox="1"/>
      </xdr:nvSpPr>
      <xdr:spPr>
        <a:xfrm>
          <a:off x="1066800" y="1435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当町のラスパイレス指数は、</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H22</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年度以降類似団体平均値を</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上回っており、今年度は昨年度と同数値だった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高齢層職員の昇給抑制を実施していないことが要因の一つであると考えられる。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年功的な給与制度を見直し、職務・職責・勤務成績等を反映した給与制度の構築を検討・推進することにより、給与水準の適正化に努める。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当該資料作成時点（平成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月末時点）において平成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年度の数値については、前年度の数値を引用している。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144639</xdr:rowOff>
    </xdr:from>
    <xdr:to>
      <xdr:col>81</xdr:col>
      <xdr:colOff>44450</xdr:colOff>
      <xdr:row>87</xdr:row>
      <xdr:rowOff>144639</xdr:rowOff>
    </xdr:to>
    <xdr:cxnSp macro="">
      <xdr:nvCxnSpPr>
        <xdr:cNvPr id="257" name="直線コネクタ 256"/>
        <xdr:cNvCxnSpPr/>
      </xdr:nvCxnSpPr>
      <xdr:spPr>
        <a:xfrm>
          <a:off x="16179800" y="1506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144639</xdr:rowOff>
    </xdr:to>
    <xdr:cxnSp macro="">
      <xdr:nvCxnSpPr>
        <xdr:cNvPr id="260" name="直線コネクタ 259"/>
        <xdr:cNvCxnSpPr/>
      </xdr:nvCxnSpPr>
      <xdr:spPr>
        <a:xfrm>
          <a:off x="15290800" y="150339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117828</xdr:rowOff>
    </xdr:to>
    <xdr:cxnSp macro="">
      <xdr:nvCxnSpPr>
        <xdr:cNvPr id="263" name="直線コネクタ 262"/>
        <xdr:cNvCxnSpPr/>
      </xdr:nvCxnSpPr>
      <xdr:spPr>
        <a:xfrm>
          <a:off x="14401800" y="150071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91016</xdr:rowOff>
    </xdr:to>
    <xdr:cxnSp macro="">
      <xdr:nvCxnSpPr>
        <xdr:cNvPr id="266" name="直線コネクタ 265"/>
        <xdr:cNvCxnSpPr/>
      </xdr:nvCxnSpPr>
      <xdr:spPr>
        <a:xfrm>
          <a:off x="13512800" y="149669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93839</xdr:rowOff>
    </xdr:from>
    <xdr:to>
      <xdr:col>81</xdr:col>
      <xdr:colOff>95250</xdr:colOff>
      <xdr:row>88</xdr:row>
      <xdr:rowOff>23989</xdr:rowOff>
    </xdr:to>
    <xdr:sp macro="" textlink="">
      <xdr:nvSpPr>
        <xdr:cNvPr id="276" name="楕円 275"/>
        <xdr:cNvSpPr/>
      </xdr:nvSpPr>
      <xdr:spPr>
        <a:xfrm>
          <a:off x="169672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65916</xdr:rowOff>
    </xdr:from>
    <xdr:ext cx="762000" cy="259045"/>
    <xdr:sp macro="" textlink="">
      <xdr:nvSpPr>
        <xdr:cNvPr id="277" name="給与水準   （国との比較）該当値テキスト"/>
        <xdr:cNvSpPr txBox="1"/>
      </xdr:nvSpPr>
      <xdr:spPr>
        <a:xfrm>
          <a:off x="17106900" y="149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93839</xdr:rowOff>
    </xdr:from>
    <xdr:to>
      <xdr:col>77</xdr:col>
      <xdr:colOff>95250</xdr:colOff>
      <xdr:row>88</xdr:row>
      <xdr:rowOff>23989</xdr:rowOff>
    </xdr:to>
    <xdr:sp macro="" textlink="">
      <xdr:nvSpPr>
        <xdr:cNvPr id="278" name="楕円 277"/>
        <xdr:cNvSpPr/>
      </xdr:nvSpPr>
      <xdr:spPr>
        <a:xfrm>
          <a:off x="16129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8766</xdr:rowOff>
    </xdr:from>
    <xdr:ext cx="736600" cy="259045"/>
    <xdr:sp macro="" textlink="">
      <xdr:nvSpPr>
        <xdr:cNvPr id="279" name="テキスト ボックス 278"/>
        <xdr:cNvSpPr txBox="1"/>
      </xdr:nvSpPr>
      <xdr:spPr>
        <a:xfrm>
          <a:off x="15798800" y="1509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0" name="楕円 279"/>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1" name="テキスト ボックス 280"/>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2" name="楕円 281"/>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3" name="テキスト ボックス 282"/>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4" name="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5" name="テキスト ボックス 284"/>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定員管理計画に基づく新規採用者の段階的抑制措置が遂行された結果</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H22</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年度をピークに減少し</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5.70</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人と</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なり類似団体平均を下回っている。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多様化するニーズに対し、より少ない職員数で行政サービスを提供するためには、町保有施設管理の業務委託を推進し、人員の再配分の実施が必要不可欠であ</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、適正な定員管理の維持に努め</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当該資料作成時点（平成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月末時点）において平成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年調査結果が未公表であるため、平成</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年度の数値については、前年度の数値を引用している。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62936</xdr:rowOff>
    </xdr:from>
    <xdr:to>
      <xdr:col>81</xdr:col>
      <xdr:colOff>44450</xdr:colOff>
      <xdr:row>60</xdr:row>
      <xdr:rowOff>65617</xdr:rowOff>
    </xdr:to>
    <xdr:cxnSp macro="">
      <xdr:nvCxnSpPr>
        <xdr:cNvPr id="320" name="直線コネクタ 319"/>
        <xdr:cNvCxnSpPr/>
      </xdr:nvCxnSpPr>
      <xdr:spPr>
        <a:xfrm>
          <a:off x="16179800" y="10349936"/>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62936</xdr:rowOff>
    </xdr:from>
    <xdr:to>
      <xdr:col>77</xdr:col>
      <xdr:colOff>44450</xdr:colOff>
      <xdr:row>60</xdr:row>
      <xdr:rowOff>68298</xdr:rowOff>
    </xdr:to>
    <xdr:cxnSp macro="">
      <xdr:nvCxnSpPr>
        <xdr:cNvPr id="323" name="直線コネクタ 322"/>
        <xdr:cNvCxnSpPr/>
      </xdr:nvCxnSpPr>
      <xdr:spPr>
        <a:xfrm flipV="1">
          <a:off x="15290800" y="10349936"/>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68298</xdr:rowOff>
    </xdr:from>
    <xdr:to>
      <xdr:col>72</xdr:col>
      <xdr:colOff>203200</xdr:colOff>
      <xdr:row>60</xdr:row>
      <xdr:rowOff>68298</xdr:rowOff>
    </xdr:to>
    <xdr:cxnSp macro="">
      <xdr:nvCxnSpPr>
        <xdr:cNvPr id="326" name="直線コネクタ 325"/>
        <xdr:cNvCxnSpPr/>
      </xdr:nvCxnSpPr>
      <xdr:spPr>
        <a:xfrm>
          <a:off x="14401800" y="103552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6156</xdr:rowOff>
    </xdr:from>
    <xdr:ext cx="762000" cy="259045"/>
    <xdr:sp macro="" textlink="">
      <xdr:nvSpPr>
        <xdr:cNvPr id="328" name="テキスト ボックス 327"/>
        <xdr:cNvSpPr txBox="1"/>
      </xdr:nvSpPr>
      <xdr:spPr>
        <a:xfrm>
          <a:off x="14909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68298</xdr:rowOff>
    </xdr:from>
    <xdr:to>
      <xdr:col>68</xdr:col>
      <xdr:colOff>152400</xdr:colOff>
      <xdr:row>60</xdr:row>
      <xdr:rowOff>73660</xdr:rowOff>
    </xdr:to>
    <xdr:cxnSp macro="">
      <xdr:nvCxnSpPr>
        <xdr:cNvPr id="329" name="直線コネクタ 328"/>
        <xdr:cNvCxnSpPr/>
      </xdr:nvCxnSpPr>
      <xdr:spPr>
        <a:xfrm flipV="1">
          <a:off x="13512800" y="10355298"/>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14817</xdr:rowOff>
    </xdr:from>
    <xdr:to>
      <xdr:col>81</xdr:col>
      <xdr:colOff>95250</xdr:colOff>
      <xdr:row>60</xdr:row>
      <xdr:rowOff>116417</xdr:rowOff>
    </xdr:to>
    <xdr:sp macro="" textlink="">
      <xdr:nvSpPr>
        <xdr:cNvPr id="339" name="楕円 338"/>
        <xdr:cNvSpPr/>
      </xdr:nvSpPr>
      <xdr:spPr>
        <a:xfrm>
          <a:off x="169672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31344</xdr:rowOff>
    </xdr:from>
    <xdr:ext cx="762000" cy="259045"/>
    <xdr:sp macro="" textlink="">
      <xdr:nvSpPr>
        <xdr:cNvPr id="340" name="定員管理の状況該当値テキスト"/>
        <xdr:cNvSpPr txBox="1"/>
      </xdr:nvSpPr>
      <xdr:spPr>
        <a:xfrm>
          <a:off x="17106900" y="1014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12136</xdr:rowOff>
    </xdr:from>
    <xdr:to>
      <xdr:col>77</xdr:col>
      <xdr:colOff>95250</xdr:colOff>
      <xdr:row>60</xdr:row>
      <xdr:rowOff>113736</xdr:rowOff>
    </xdr:to>
    <xdr:sp macro="" textlink="">
      <xdr:nvSpPr>
        <xdr:cNvPr id="341" name="楕円 340"/>
        <xdr:cNvSpPr/>
      </xdr:nvSpPr>
      <xdr:spPr>
        <a:xfrm>
          <a:off x="16129000" y="102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123913</xdr:rowOff>
    </xdr:from>
    <xdr:ext cx="736600" cy="259045"/>
    <xdr:sp macro="" textlink="">
      <xdr:nvSpPr>
        <xdr:cNvPr id="342" name="テキスト ボックス 341"/>
        <xdr:cNvSpPr txBox="1"/>
      </xdr:nvSpPr>
      <xdr:spPr>
        <a:xfrm>
          <a:off x="15798800" y="10068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17498</xdr:rowOff>
    </xdr:from>
    <xdr:to>
      <xdr:col>73</xdr:col>
      <xdr:colOff>44450</xdr:colOff>
      <xdr:row>60</xdr:row>
      <xdr:rowOff>119098</xdr:rowOff>
    </xdr:to>
    <xdr:sp macro="" textlink="">
      <xdr:nvSpPr>
        <xdr:cNvPr id="343" name="楕円 342"/>
        <xdr:cNvSpPr/>
      </xdr:nvSpPr>
      <xdr:spPr>
        <a:xfrm>
          <a:off x="15240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129275</xdr:rowOff>
    </xdr:from>
    <xdr:ext cx="762000" cy="259045"/>
    <xdr:sp macro="" textlink="">
      <xdr:nvSpPr>
        <xdr:cNvPr id="344" name="テキスト ボックス 343"/>
        <xdr:cNvSpPr txBox="1"/>
      </xdr:nvSpPr>
      <xdr:spPr>
        <a:xfrm>
          <a:off x="14909800" y="1007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17498</xdr:rowOff>
    </xdr:from>
    <xdr:to>
      <xdr:col>68</xdr:col>
      <xdr:colOff>203200</xdr:colOff>
      <xdr:row>60</xdr:row>
      <xdr:rowOff>119098</xdr:rowOff>
    </xdr:to>
    <xdr:sp macro="" textlink="">
      <xdr:nvSpPr>
        <xdr:cNvPr id="345" name="楕円 344"/>
        <xdr:cNvSpPr/>
      </xdr:nvSpPr>
      <xdr:spPr>
        <a:xfrm>
          <a:off x="14351000" y="103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129275</xdr:rowOff>
    </xdr:from>
    <xdr:ext cx="762000" cy="259045"/>
    <xdr:sp macro="" textlink="">
      <xdr:nvSpPr>
        <xdr:cNvPr id="346" name="テキスト ボックス 345"/>
        <xdr:cNvSpPr txBox="1"/>
      </xdr:nvSpPr>
      <xdr:spPr>
        <a:xfrm>
          <a:off x="14020800" y="1007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22860</xdr:rowOff>
    </xdr:from>
    <xdr:to>
      <xdr:col>64</xdr:col>
      <xdr:colOff>152400</xdr:colOff>
      <xdr:row>60</xdr:row>
      <xdr:rowOff>124460</xdr:rowOff>
    </xdr:to>
    <xdr:sp macro="" textlink="">
      <xdr:nvSpPr>
        <xdr:cNvPr id="347" name="楕円 346"/>
        <xdr:cNvSpPr/>
      </xdr:nvSpPr>
      <xdr:spPr>
        <a:xfrm>
          <a:off x="13462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134637</xdr:rowOff>
    </xdr:from>
    <xdr:ext cx="762000" cy="259045"/>
    <xdr:sp macro="" textlink="">
      <xdr:nvSpPr>
        <xdr:cNvPr id="348" name="テキスト ボックス 347"/>
        <xdr:cNvSpPr txBox="1"/>
      </xdr:nvSpPr>
      <xdr:spPr>
        <a:xfrm>
          <a:off x="13131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公債費充当一般財源の増加、下水道事業に係る準元利償還金算入額の増加によるものと思われる。</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地方債発行にあたっては慎重を期すとともに、資金調達も金利情勢を見据えながら、公的資金・民間資金を問わず柔軟な対応を心がけることで適正な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132080</xdr:rowOff>
    </xdr:to>
    <xdr:cxnSp macro="">
      <xdr:nvCxnSpPr>
        <xdr:cNvPr id="380" name="直線コネクタ 379"/>
        <xdr:cNvCxnSpPr/>
      </xdr:nvCxnSpPr>
      <xdr:spPr>
        <a:xfrm>
          <a:off x="16179800" y="66085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93472</xdr:rowOff>
    </xdr:from>
    <xdr:to>
      <xdr:col>77</xdr:col>
      <xdr:colOff>44450</xdr:colOff>
      <xdr:row>38</xdr:row>
      <xdr:rowOff>103124</xdr:rowOff>
    </xdr:to>
    <xdr:cxnSp macro="">
      <xdr:nvCxnSpPr>
        <xdr:cNvPr id="383" name="直線コネクタ 382"/>
        <xdr:cNvCxnSpPr/>
      </xdr:nvCxnSpPr>
      <xdr:spPr>
        <a:xfrm flipV="1">
          <a:off x="15290800" y="660857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103124</xdr:rowOff>
    </xdr:from>
    <xdr:to>
      <xdr:col>72</xdr:col>
      <xdr:colOff>203200</xdr:colOff>
      <xdr:row>38</xdr:row>
      <xdr:rowOff>103124</xdr:rowOff>
    </xdr:to>
    <xdr:cxnSp macro="">
      <xdr:nvCxnSpPr>
        <xdr:cNvPr id="386" name="直線コネクタ 385"/>
        <xdr:cNvCxnSpPr/>
      </xdr:nvCxnSpPr>
      <xdr:spPr>
        <a:xfrm>
          <a:off x="14401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103124</xdr:rowOff>
    </xdr:from>
    <xdr:to>
      <xdr:col>68</xdr:col>
      <xdr:colOff>152400</xdr:colOff>
      <xdr:row>38</xdr:row>
      <xdr:rowOff>151384</xdr:rowOff>
    </xdr:to>
    <xdr:cxnSp macro="">
      <xdr:nvCxnSpPr>
        <xdr:cNvPr id="389" name="直線コネクタ 388"/>
        <xdr:cNvCxnSpPr/>
      </xdr:nvCxnSpPr>
      <xdr:spPr>
        <a:xfrm flipV="1">
          <a:off x="13512800" y="66182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9" name="楕円 398"/>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97807</xdr:rowOff>
    </xdr:from>
    <xdr:ext cx="762000" cy="259045"/>
    <xdr:sp macro="" textlink="">
      <xdr:nvSpPr>
        <xdr:cNvPr id="400"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42672</xdr:rowOff>
    </xdr:from>
    <xdr:to>
      <xdr:col>77</xdr:col>
      <xdr:colOff>95250</xdr:colOff>
      <xdr:row>38</xdr:row>
      <xdr:rowOff>144272</xdr:rowOff>
    </xdr:to>
    <xdr:sp macro="" textlink="">
      <xdr:nvSpPr>
        <xdr:cNvPr id="401" name="楕円 400"/>
        <xdr:cNvSpPr/>
      </xdr:nvSpPr>
      <xdr:spPr>
        <a:xfrm>
          <a:off x="16129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154449</xdr:rowOff>
    </xdr:from>
    <xdr:ext cx="736600" cy="259045"/>
    <xdr:sp macro="" textlink="">
      <xdr:nvSpPr>
        <xdr:cNvPr id="402" name="テキスト ボックス 401"/>
        <xdr:cNvSpPr txBox="1"/>
      </xdr:nvSpPr>
      <xdr:spPr>
        <a:xfrm>
          <a:off x="15798800" y="632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52324</xdr:rowOff>
    </xdr:from>
    <xdr:to>
      <xdr:col>73</xdr:col>
      <xdr:colOff>44450</xdr:colOff>
      <xdr:row>38</xdr:row>
      <xdr:rowOff>153924</xdr:rowOff>
    </xdr:to>
    <xdr:sp macro="" textlink="">
      <xdr:nvSpPr>
        <xdr:cNvPr id="403" name="楕円 402"/>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164101</xdr:rowOff>
    </xdr:from>
    <xdr:ext cx="762000" cy="259045"/>
    <xdr:sp macro="" textlink="">
      <xdr:nvSpPr>
        <xdr:cNvPr id="404" name="テキスト ボックス 403"/>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52324</xdr:rowOff>
    </xdr:from>
    <xdr:to>
      <xdr:col>68</xdr:col>
      <xdr:colOff>203200</xdr:colOff>
      <xdr:row>38</xdr:row>
      <xdr:rowOff>153924</xdr:rowOff>
    </xdr:to>
    <xdr:sp macro="" textlink="">
      <xdr:nvSpPr>
        <xdr:cNvPr id="405" name="楕円 404"/>
        <xdr:cNvSpPr/>
      </xdr:nvSpPr>
      <xdr:spPr>
        <a:xfrm>
          <a:off x="14351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164101</xdr:rowOff>
    </xdr:from>
    <xdr:ext cx="762000" cy="259045"/>
    <xdr:sp macro="" textlink="">
      <xdr:nvSpPr>
        <xdr:cNvPr id="406" name="テキスト ボックス 405"/>
        <xdr:cNvSpPr txBox="1"/>
      </xdr:nvSpPr>
      <xdr:spPr>
        <a:xfrm>
          <a:off x="14020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100584</xdr:rowOff>
    </xdr:from>
    <xdr:to>
      <xdr:col>64</xdr:col>
      <xdr:colOff>152400</xdr:colOff>
      <xdr:row>39</xdr:row>
      <xdr:rowOff>30734</xdr:rowOff>
    </xdr:to>
    <xdr:sp macro="" textlink="">
      <xdr:nvSpPr>
        <xdr:cNvPr id="407" name="楕円 406"/>
        <xdr:cNvSpPr/>
      </xdr:nvSpPr>
      <xdr:spPr>
        <a:xfrm>
          <a:off x="13462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40911</xdr:rowOff>
    </xdr:from>
    <xdr:ext cx="762000" cy="259045"/>
    <xdr:sp macro="" textlink="">
      <xdr:nvSpPr>
        <xdr:cNvPr id="408" name="テキスト ボックス 407"/>
        <xdr:cNvSpPr txBox="1"/>
      </xdr:nvSpPr>
      <xdr:spPr>
        <a:xfrm>
          <a:off x="13131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前年度と比べると</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元金償還金に対し新規発行額が少なかったため、地方債現在高が減少したことによる</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以前より地方債の発行にあたっては、後年度の元利償還金が基準財政需要額に算入されるものを選択してい</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144115</xdr:rowOff>
    </xdr:from>
    <xdr:to>
      <xdr:col>81</xdr:col>
      <xdr:colOff>44450</xdr:colOff>
      <xdr:row>14</xdr:row>
      <xdr:rowOff>23223</xdr:rowOff>
    </xdr:to>
    <xdr:cxnSp macro="">
      <xdr:nvCxnSpPr>
        <xdr:cNvPr id="444" name="直線コネクタ 443"/>
        <xdr:cNvCxnSpPr/>
      </xdr:nvCxnSpPr>
      <xdr:spPr>
        <a:xfrm flipV="1">
          <a:off x="16179800" y="2372965"/>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5"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6" name="フローチャート: 判断 445"/>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121134</xdr:rowOff>
    </xdr:from>
    <xdr:to>
      <xdr:col>77</xdr:col>
      <xdr:colOff>44450</xdr:colOff>
      <xdr:row>14</xdr:row>
      <xdr:rowOff>23223</xdr:rowOff>
    </xdr:to>
    <xdr:cxnSp macro="">
      <xdr:nvCxnSpPr>
        <xdr:cNvPr id="447" name="直線コネクタ 446"/>
        <xdr:cNvCxnSpPr/>
      </xdr:nvCxnSpPr>
      <xdr:spPr>
        <a:xfrm>
          <a:off x="15290800" y="2349984"/>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8" name="フローチャート: 判断 447"/>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18341</xdr:rowOff>
    </xdr:from>
    <xdr:ext cx="736600" cy="259045"/>
    <xdr:sp macro="" textlink="">
      <xdr:nvSpPr>
        <xdr:cNvPr id="449" name="テキスト ボックス 448"/>
        <xdr:cNvSpPr txBox="1"/>
      </xdr:nvSpPr>
      <xdr:spPr>
        <a:xfrm>
          <a:off x="15798800" y="259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50" name="フローチャート: 判断 449"/>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97867</xdr:rowOff>
    </xdr:from>
    <xdr:ext cx="762000" cy="259045"/>
    <xdr:sp macro="" textlink="">
      <xdr:nvSpPr>
        <xdr:cNvPr id="451" name="テキスト ボックス 450"/>
        <xdr:cNvSpPr txBox="1"/>
      </xdr:nvSpPr>
      <xdr:spPr>
        <a:xfrm>
          <a:off x="14909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2" name="フローチャート: 判断 451"/>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3" name="テキスト ボックス 452"/>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4" name="フローチャート: 判断 453"/>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5" name="テキスト ボックス 454"/>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93315</xdr:rowOff>
    </xdr:from>
    <xdr:to>
      <xdr:col>81</xdr:col>
      <xdr:colOff>95250</xdr:colOff>
      <xdr:row>14</xdr:row>
      <xdr:rowOff>23465</xdr:rowOff>
    </xdr:to>
    <xdr:sp macro="" textlink="">
      <xdr:nvSpPr>
        <xdr:cNvPr id="461" name="楕円 460"/>
        <xdr:cNvSpPr/>
      </xdr:nvSpPr>
      <xdr:spPr>
        <a:xfrm>
          <a:off x="16967200" y="23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14592</xdr:rowOff>
    </xdr:from>
    <xdr:ext cx="762000" cy="259045"/>
    <xdr:sp macro="" textlink="">
      <xdr:nvSpPr>
        <xdr:cNvPr id="462" name="将来負担の状況該当値テキスト"/>
        <xdr:cNvSpPr txBox="1"/>
      </xdr:nvSpPr>
      <xdr:spPr>
        <a:xfrm>
          <a:off x="17106900" y="224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143873</xdr:rowOff>
    </xdr:from>
    <xdr:to>
      <xdr:col>77</xdr:col>
      <xdr:colOff>95250</xdr:colOff>
      <xdr:row>14</xdr:row>
      <xdr:rowOff>74023</xdr:rowOff>
    </xdr:to>
    <xdr:sp macro="" textlink="">
      <xdr:nvSpPr>
        <xdr:cNvPr id="463" name="楕円 462"/>
        <xdr:cNvSpPr/>
      </xdr:nvSpPr>
      <xdr:spPr>
        <a:xfrm>
          <a:off x="16129000" y="23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84200</xdr:rowOff>
    </xdr:from>
    <xdr:ext cx="736600" cy="259045"/>
    <xdr:sp macro="" textlink="">
      <xdr:nvSpPr>
        <xdr:cNvPr id="464" name="テキスト ボックス 463"/>
        <xdr:cNvSpPr txBox="1"/>
      </xdr:nvSpPr>
      <xdr:spPr>
        <a:xfrm>
          <a:off x="15798800" y="2141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70334</xdr:rowOff>
    </xdr:from>
    <xdr:to>
      <xdr:col>73</xdr:col>
      <xdr:colOff>44450</xdr:colOff>
      <xdr:row>14</xdr:row>
      <xdr:rowOff>484</xdr:rowOff>
    </xdr:to>
    <xdr:sp macro="" textlink="">
      <xdr:nvSpPr>
        <xdr:cNvPr id="465" name="楕円 464"/>
        <xdr:cNvSpPr/>
      </xdr:nvSpPr>
      <xdr:spPr>
        <a:xfrm>
          <a:off x="15240000" y="229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10661</xdr:rowOff>
    </xdr:from>
    <xdr:ext cx="762000" cy="259045"/>
    <xdr:sp macro="" textlink="">
      <xdr:nvSpPr>
        <xdr:cNvPr id="466" name="テキスト ボックス 465"/>
        <xdr:cNvSpPr txBox="1"/>
      </xdr:nvSpPr>
      <xdr:spPr>
        <a:xfrm>
          <a:off x="14909800" y="206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前年度より</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ポイント改善したが、類似団体平均と比べ</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ポイント高くなった。主に児童館・保育所を直営方式により設置・運営していることが影響している。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現在、町保有施設の統合や、</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民間にて実施可能な部分については、指定管理者制度の導入</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業務委託等の</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推進をしているところである。</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今後も職員の適正配置及び事務配分を検討</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人件費の適正水準の確保に努める。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36</xdr:row>
      <xdr:rowOff>154432</xdr:rowOff>
    </xdr:to>
    <xdr:cxnSp macro="">
      <xdr:nvCxnSpPr>
        <xdr:cNvPr id="64" name="直線コネクタ 63"/>
        <xdr:cNvCxnSpPr/>
      </xdr:nvCxnSpPr>
      <xdr:spPr>
        <a:xfrm flipV="1">
          <a:off x="3987800" y="6317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122428</xdr:rowOff>
    </xdr:from>
    <xdr:to>
      <xdr:col>19</xdr:col>
      <xdr:colOff>187325</xdr:colOff>
      <xdr:row>36</xdr:row>
      <xdr:rowOff>154432</xdr:rowOff>
    </xdr:to>
    <xdr:cxnSp macro="">
      <xdr:nvCxnSpPr>
        <xdr:cNvPr id="67" name="直線コネクタ 66"/>
        <xdr:cNvCxnSpPr/>
      </xdr:nvCxnSpPr>
      <xdr:spPr>
        <a:xfrm>
          <a:off x="3098800" y="62946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122428</xdr:rowOff>
    </xdr:from>
    <xdr:to>
      <xdr:col>15</xdr:col>
      <xdr:colOff>98425</xdr:colOff>
      <xdr:row>37</xdr:row>
      <xdr:rowOff>19558</xdr:rowOff>
    </xdr:to>
    <xdr:cxnSp macro="">
      <xdr:nvCxnSpPr>
        <xdr:cNvPr id="70" name="直線コネクタ 69"/>
        <xdr:cNvCxnSpPr/>
      </xdr:nvCxnSpPr>
      <xdr:spPr>
        <a:xfrm flipV="1">
          <a:off x="2209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2" name="テキスト ボックス 71"/>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19558</xdr:rowOff>
    </xdr:to>
    <xdr:cxnSp macro="">
      <xdr:nvCxnSpPr>
        <xdr:cNvPr id="73" name="直線コネクタ 72"/>
        <xdr:cNvCxnSpPr/>
      </xdr:nvCxnSpPr>
      <xdr:spPr>
        <a:xfrm>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66565</xdr:rowOff>
    </xdr:from>
    <xdr:ext cx="762000" cy="259045"/>
    <xdr:sp macro="" textlink="">
      <xdr:nvSpPr>
        <xdr:cNvPr id="84" name="人件費該当値テキスト"/>
        <xdr:cNvSpPr txBox="1"/>
      </xdr:nvSpPr>
      <xdr:spPr>
        <a:xfrm>
          <a:off x="4914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103632</xdr:rowOff>
    </xdr:from>
    <xdr:to>
      <xdr:col>20</xdr:col>
      <xdr:colOff>38100</xdr:colOff>
      <xdr:row>37</xdr:row>
      <xdr:rowOff>33782</xdr:rowOff>
    </xdr:to>
    <xdr:sp macro="" textlink="">
      <xdr:nvSpPr>
        <xdr:cNvPr id="85" name="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18559</xdr:rowOff>
    </xdr:from>
    <xdr:ext cx="736600" cy="259045"/>
    <xdr:sp macro="" textlink="">
      <xdr:nvSpPr>
        <xdr:cNvPr id="86" name="テキスト ボックス 85"/>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0.8</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改善したものの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前年度同様</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類似団体の最大値に等しい結果と</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なり、高止まりの状況が続いている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主にクリーンセンター管理事業等のごみ処理関連事業の費用が大きいほか、文化センター、老人福祉センター、社会体育館、保育所、児童館等、保有する公共施設が多く、その維持管理に費用がかかっているためであ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民間への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業務委託</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選定にあた</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っては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、プロポーザルを行</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う</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等、より安価かつ住民サービスのより効率的な提供という視点</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委託費の圧縮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に努める。</a:t>
          </a:r>
          <a:endPar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149860</xdr:rowOff>
    </xdr:from>
    <xdr:to>
      <xdr:col>82</xdr:col>
      <xdr:colOff>107950</xdr:colOff>
      <xdr:row>21</xdr:row>
      <xdr:rowOff>39370</xdr:rowOff>
    </xdr:to>
    <xdr:cxnSp macro="">
      <xdr:nvCxnSpPr>
        <xdr:cNvPr id="125" name="直線コネクタ 124"/>
        <xdr:cNvCxnSpPr/>
      </xdr:nvCxnSpPr>
      <xdr:spPr>
        <a:xfrm flipV="1">
          <a:off x="15671800" y="3578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73660</xdr:rowOff>
    </xdr:from>
    <xdr:to>
      <xdr:col>78</xdr:col>
      <xdr:colOff>69850</xdr:colOff>
      <xdr:row>21</xdr:row>
      <xdr:rowOff>39370</xdr:rowOff>
    </xdr:to>
    <xdr:cxnSp macro="">
      <xdr:nvCxnSpPr>
        <xdr:cNvPr id="128" name="直線コネクタ 127"/>
        <xdr:cNvCxnSpPr/>
      </xdr:nvCxnSpPr>
      <xdr:spPr>
        <a:xfrm>
          <a:off x="14782800" y="35026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73660</xdr:rowOff>
    </xdr:from>
    <xdr:to>
      <xdr:col>73</xdr:col>
      <xdr:colOff>180975</xdr:colOff>
      <xdr:row>20</xdr:row>
      <xdr:rowOff>104140</xdr:rowOff>
    </xdr:to>
    <xdr:cxnSp macro="">
      <xdr:nvCxnSpPr>
        <xdr:cNvPr id="131" name="直線コネクタ 130"/>
        <xdr:cNvCxnSpPr/>
      </xdr:nvCxnSpPr>
      <xdr:spPr>
        <a:xfrm flipV="1">
          <a:off x="13893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58420</xdr:rowOff>
    </xdr:from>
    <xdr:to>
      <xdr:col>69</xdr:col>
      <xdr:colOff>92075</xdr:colOff>
      <xdr:row>20</xdr:row>
      <xdr:rowOff>104140</xdr:rowOff>
    </xdr:to>
    <xdr:cxnSp macro="">
      <xdr:nvCxnSpPr>
        <xdr:cNvPr id="134" name="直線コネクタ 133"/>
        <xdr:cNvCxnSpPr/>
      </xdr:nvCxnSpPr>
      <xdr:spPr>
        <a:xfrm>
          <a:off x="13004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7637</xdr:rowOff>
    </xdr:from>
    <xdr:ext cx="762000" cy="259045"/>
    <xdr:sp macro="" textlink="">
      <xdr:nvSpPr>
        <xdr:cNvPr id="145" name="物件費該当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160020</xdr:rowOff>
    </xdr:from>
    <xdr:to>
      <xdr:col>78</xdr:col>
      <xdr:colOff>120650</xdr:colOff>
      <xdr:row>21</xdr:row>
      <xdr:rowOff>90170</xdr:rowOff>
    </xdr:to>
    <xdr:sp macro="" textlink="">
      <xdr:nvSpPr>
        <xdr:cNvPr id="146" name="楕円 145"/>
        <xdr:cNvSpPr/>
      </xdr:nvSpPr>
      <xdr:spPr>
        <a:xfrm>
          <a:off x="156210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74947</xdr:rowOff>
    </xdr:from>
    <xdr:ext cx="736600" cy="259045"/>
    <xdr:sp macro="" textlink="">
      <xdr:nvSpPr>
        <xdr:cNvPr id="147" name="テキスト ボックス 146"/>
        <xdr:cNvSpPr txBox="1"/>
      </xdr:nvSpPr>
      <xdr:spPr>
        <a:xfrm>
          <a:off x="15290800" y="367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22860</xdr:rowOff>
    </xdr:from>
    <xdr:to>
      <xdr:col>74</xdr:col>
      <xdr:colOff>31750</xdr:colOff>
      <xdr:row>20</xdr:row>
      <xdr:rowOff>124460</xdr:rowOff>
    </xdr:to>
    <xdr:sp macro="" textlink="">
      <xdr:nvSpPr>
        <xdr:cNvPr id="148" name="楕円 147"/>
        <xdr:cNvSpPr/>
      </xdr:nvSpPr>
      <xdr:spPr>
        <a:xfrm>
          <a:off x="14732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109237</xdr:rowOff>
    </xdr:from>
    <xdr:ext cx="762000" cy="259045"/>
    <xdr:sp macro="" textlink="">
      <xdr:nvSpPr>
        <xdr:cNvPr id="149" name="テキスト ボックス 148"/>
        <xdr:cNvSpPr txBox="1"/>
      </xdr:nvSpPr>
      <xdr:spPr>
        <a:xfrm>
          <a:off x="14401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53340</xdr:rowOff>
    </xdr:from>
    <xdr:to>
      <xdr:col>69</xdr:col>
      <xdr:colOff>142875</xdr:colOff>
      <xdr:row>20</xdr:row>
      <xdr:rowOff>154940</xdr:rowOff>
    </xdr:to>
    <xdr:sp macro="" textlink="">
      <xdr:nvSpPr>
        <xdr:cNvPr id="150" name="楕円 149"/>
        <xdr:cNvSpPr/>
      </xdr:nvSpPr>
      <xdr:spPr>
        <a:xfrm>
          <a:off x="13843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139717</xdr:rowOff>
    </xdr:from>
    <xdr:ext cx="762000" cy="259045"/>
    <xdr:sp macro="" textlink="">
      <xdr:nvSpPr>
        <xdr:cNvPr id="151" name="テキスト ボックス 150"/>
        <xdr:cNvSpPr txBox="1"/>
      </xdr:nvSpPr>
      <xdr:spPr>
        <a:xfrm>
          <a:off x="13512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7620</xdr:rowOff>
    </xdr:from>
    <xdr:to>
      <xdr:col>65</xdr:col>
      <xdr:colOff>53975</xdr:colOff>
      <xdr:row>20</xdr:row>
      <xdr:rowOff>109220</xdr:rowOff>
    </xdr:to>
    <xdr:sp macro="" textlink="">
      <xdr:nvSpPr>
        <xdr:cNvPr id="152" name="楕円 151"/>
        <xdr:cNvSpPr/>
      </xdr:nvSpPr>
      <xdr:spPr>
        <a:xfrm>
          <a:off x="12954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93997</xdr:rowOff>
    </xdr:from>
    <xdr:ext cx="762000" cy="259045"/>
    <xdr:sp macro="" textlink="">
      <xdr:nvSpPr>
        <xdr:cNvPr id="153" name="テキスト ボックス 152"/>
        <xdr:cNvSpPr txBox="1"/>
      </xdr:nvSpPr>
      <xdr:spPr>
        <a:xfrm>
          <a:off x="12623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悪化した</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が、類似団体平均値</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0.6</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低く</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なった。</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当町にあっては、人口が平成</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16</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年度から現在まで</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年連続して減少しており、さらに少子高齢化も着実に進行していることから、今後、社会保障関連経費が増加することが必至である。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特に町単独の扶助費については、その効果と必要性を常に検証し、見直しを図ることによって、社会保障関連経費のさらなる抑制に努める。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34472</xdr:rowOff>
    </xdr:to>
    <xdr:cxnSp macro="">
      <xdr:nvCxnSpPr>
        <xdr:cNvPr id="188" name="直線コネクタ 187"/>
        <xdr:cNvCxnSpPr/>
      </xdr:nvCxnSpPr>
      <xdr:spPr>
        <a:xfrm>
          <a:off x="3987800" y="9603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21062</xdr:rowOff>
    </xdr:from>
    <xdr:ext cx="762000" cy="259045"/>
    <xdr:sp macro="" textlink="">
      <xdr:nvSpPr>
        <xdr:cNvPr id="189" name="扶助費平均値テキスト"/>
        <xdr:cNvSpPr txBox="1"/>
      </xdr:nvSpPr>
      <xdr:spPr>
        <a:xfrm>
          <a:off x="4914900" y="9622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1815</xdr:rowOff>
    </xdr:to>
    <xdr:cxnSp macro="">
      <xdr:nvCxnSpPr>
        <xdr:cNvPr id="191" name="直線コネクタ 190"/>
        <xdr:cNvCxnSpPr/>
      </xdr:nvCxnSpPr>
      <xdr:spPr>
        <a:xfrm>
          <a:off x="3098800" y="9581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3" name="テキスト ボックス 192"/>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55</xdr:row>
      <xdr:rowOff>151493</xdr:rowOff>
    </xdr:to>
    <xdr:cxnSp macro="">
      <xdr:nvCxnSpPr>
        <xdr:cNvPr id="194" name="直線コネクタ 193"/>
        <xdr:cNvCxnSpPr/>
      </xdr:nvCxnSpPr>
      <xdr:spPr>
        <a:xfrm>
          <a:off x="2209800" y="95485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26505</xdr:rowOff>
    </xdr:from>
    <xdr:ext cx="762000" cy="259045"/>
    <xdr:sp macro="" textlink="">
      <xdr:nvSpPr>
        <xdr:cNvPr id="196" name="テキスト ボックス 195"/>
        <xdr:cNvSpPr txBox="1"/>
      </xdr:nvSpPr>
      <xdr:spPr>
        <a:xfrm>
          <a:off x="2717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118835</xdr:rowOff>
    </xdr:to>
    <xdr:cxnSp macro="">
      <xdr:nvCxnSpPr>
        <xdr:cNvPr id="197" name="直線コネクタ 196"/>
        <xdr:cNvCxnSpPr/>
      </xdr:nvCxnSpPr>
      <xdr:spPr>
        <a:xfrm>
          <a:off x="1320800" y="94832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155122</xdr:rowOff>
    </xdr:from>
    <xdr:to>
      <xdr:col>24</xdr:col>
      <xdr:colOff>76200</xdr:colOff>
      <xdr:row>56</xdr:row>
      <xdr:rowOff>85272</xdr:rowOff>
    </xdr:to>
    <xdr:sp macro="" textlink="">
      <xdr:nvSpPr>
        <xdr:cNvPr id="207" name="楕円 206"/>
        <xdr:cNvSpPr/>
      </xdr:nvSpPr>
      <xdr:spPr>
        <a:xfrm>
          <a:off x="47752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xdr:rowOff>
    </xdr:from>
    <xdr:ext cx="762000" cy="259045"/>
    <xdr:sp macro="" textlink="">
      <xdr:nvSpPr>
        <xdr:cNvPr id="208" name="扶助費該当値テキスト"/>
        <xdr:cNvSpPr txBox="1"/>
      </xdr:nvSpPr>
      <xdr:spPr>
        <a:xfrm>
          <a:off x="49149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122465</xdr:rowOff>
    </xdr:from>
    <xdr:to>
      <xdr:col>20</xdr:col>
      <xdr:colOff>38100</xdr:colOff>
      <xdr:row>56</xdr:row>
      <xdr:rowOff>52615</xdr:rowOff>
    </xdr:to>
    <xdr:sp macro="" textlink="">
      <xdr:nvSpPr>
        <xdr:cNvPr id="209" name="楕円 208"/>
        <xdr:cNvSpPr/>
      </xdr:nvSpPr>
      <xdr:spPr>
        <a:xfrm>
          <a:off x="3937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62792</xdr:rowOff>
    </xdr:from>
    <xdr:ext cx="736600" cy="259045"/>
    <xdr:sp macro="" textlink="">
      <xdr:nvSpPr>
        <xdr:cNvPr id="210" name="テキスト ボックス 209"/>
        <xdr:cNvSpPr txBox="1"/>
      </xdr:nvSpPr>
      <xdr:spPr>
        <a:xfrm>
          <a:off x="3606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1" name="楕円 210"/>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2" name="テキスト ボックス 211"/>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3" name="楕円 212"/>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14" name="テキスト ボックス 21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15" name="楕円 214"/>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16" name="テキスト ボックス 215"/>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改善し</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0.9</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ポイント下回った</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主な要因は、道路補修事業等の維持補修費が前年度に比べ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0.5</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ポイント改善したことによる。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特別会計への繰出金については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前年同様だったため、今後も</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独立採算の原則のもと、料金水準の適正化等の健全な財政運営に努め、税金を主な財源とする普通会計の負担の縮減に努める。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157480</xdr:rowOff>
    </xdr:from>
    <xdr:to>
      <xdr:col>82</xdr:col>
      <xdr:colOff>107950</xdr:colOff>
      <xdr:row>57</xdr:row>
      <xdr:rowOff>8890</xdr:rowOff>
    </xdr:to>
    <xdr:cxnSp macro="">
      <xdr:nvCxnSpPr>
        <xdr:cNvPr id="249" name="直線コネクタ 248"/>
        <xdr:cNvCxnSpPr/>
      </xdr:nvCxnSpPr>
      <xdr:spPr>
        <a:xfrm flipV="1">
          <a:off x="15671800" y="97586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16510</xdr:rowOff>
    </xdr:to>
    <xdr:cxnSp macro="">
      <xdr:nvCxnSpPr>
        <xdr:cNvPr id="252" name="直線コネクタ 251"/>
        <xdr:cNvCxnSpPr/>
      </xdr:nvCxnSpPr>
      <xdr:spPr>
        <a:xfrm flipV="1">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57</xdr:row>
      <xdr:rowOff>24130</xdr:rowOff>
    </xdr:to>
    <xdr:cxnSp macro="">
      <xdr:nvCxnSpPr>
        <xdr:cNvPr id="255" name="直線コネクタ 254"/>
        <xdr:cNvCxnSpPr/>
      </xdr:nvCxnSpPr>
      <xdr:spPr>
        <a:xfrm flipV="1">
          <a:off x="13893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57</xdr:row>
      <xdr:rowOff>24130</xdr:rowOff>
    </xdr:to>
    <xdr:cxnSp macro="">
      <xdr:nvCxnSpPr>
        <xdr:cNvPr id="258" name="直線コネクタ 257"/>
        <xdr:cNvCxnSpPr/>
      </xdr:nvCxnSpPr>
      <xdr:spPr>
        <a:xfrm>
          <a:off x="13004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8" name="楕円 267"/>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123207</xdr:rowOff>
    </xdr:from>
    <xdr:ext cx="762000" cy="259045"/>
    <xdr:sp macro="" textlink="">
      <xdr:nvSpPr>
        <xdr:cNvPr id="269"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129540</xdr:rowOff>
    </xdr:from>
    <xdr:to>
      <xdr:col>78</xdr:col>
      <xdr:colOff>120650</xdr:colOff>
      <xdr:row>57</xdr:row>
      <xdr:rowOff>59690</xdr:rowOff>
    </xdr:to>
    <xdr:sp macro="" textlink="">
      <xdr:nvSpPr>
        <xdr:cNvPr id="270" name="楕円 269"/>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69867</xdr:rowOff>
    </xdr:from>
    <xdr:ext cx="736600" cy="259045"/>
    <xdr:sp macro="" textlink="">
      <xdr:nvSpPr>
        <xdr:cNvPr id="271" name="テキスト ボックス 270"/>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3" name="テキスト ボックス 27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4" name="楕円 273"/>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75" name="テキスト ボックス 274"/>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76" name="楕円 275"/>
        <xdr:cNvSpPr/>
      </xdr:nvSpPr>
      <xdr:spPr>
        <a:xfrm>
          <a:off x="12954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77" name="テキスト ボックス 276"/>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主に臨海学校大規模改造工事負担金の増加、障害者自立支援費の精算による国・県返還金の増加により、前年度に比べ</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悪化</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し</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たが</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、引き続き類似団体平均値を下回る状況を維持している。</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加入する一部事務組合への負担金の支出が少ないこと</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も要因となっている。</a:t>
          </a:r>
          <a:endPar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今後も、各種団体等への単独補助金については、</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明確な基準を設け</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常にその必要性とその効果を検証しながら、見直し</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や廃止</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を行う。</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53848</xdr:rowOff>
    </xdr:to>
    <xdr:cxnSp macro="">
      <xdr:nvCxnSpPr>
        <xdr:cNvPr id="307" name="直線コネクタ 306"/>
        <xdr:cNvCxnSpPr/>
      </xdr:nvCxnSpPr>
      <xdr:spPr>
        <a:xfrm>
          <a:off x="15671800" y="62123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40132</xdr:rowOff>
    </xdr:to>
    <xdr:cxnSp macro="">
      <xdr:nvCxnSpPr>
        <xdr:cNvPr id="310" name="直線コネクタ 309"/>
        <xdr:cNvCxnSpPr/>
      </xdr:nvCxnSpPr>
      <xdr:spPr>
        <a:xfrm>
          <a:off x="14782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36</xdr:row>
      <xdr:rowOff>8128</xdr:rowOff>
    </xdr:to>
    <xdr:cxnSp macro="">
      <xdr:nvCxnSpPr>
        <xdr:cNvPr id="313" name="直線コネクタ 312"/>
        <xdr:cNvCxnSpPr/>
      </xdr:nvCxnSpPr>
      <xdr:spPr>
        <a:xfrm flipV="1">
          <a:off x="13893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8128</xdr:rowOff>
    </xdr:to>
    <xdr:cxnSp macro="">
      <xdr:nvCxnSpPr>
        <xdr:cNvPr id="316" name="直線コネクタ 315"/>
        <xdr:cNvCxnSpPr/>
      </xdr:nvCxnSpPr>
      <xdr:spPr>
        <a:xfrm>
          <a:off x="13004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6" name="楕円 325"/>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7"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28" name="楕円 327"/>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9" name="テキスト ボックス 328"/>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2" name="楕円 331"/>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3" name="テキスト ボックス 332"/>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4" name="楕円 333"/>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5" name="テキスト ボックス 334"/>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年度借入れの玉小管理棟大規模改造事業、</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年度借入れの臨時地方道整備事業の償還が終了したものの、</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年度借入れの臨時財政対策債、</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27</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年度借入れの中央小学校大規模改造事業、</a:t>
          </a:r>
          <a:r>
            <a:rPr kumimoji="0"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28</a:t>
          </a:r>
          <a:r>
            <a:rPr kumimoji="0"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年度借入れの小中学校空調設備新設事業等の元金償還が開始したことにより、前年度と同数値となった。類似団体平均値をわずかに下回ってはいるが、</a:t>
          </a:r>
          <a:r>
            <a:rPr kumimoji="0"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今後も極力、町にとって有利な普通交付税の基準財政需要額への算入といった地方財政措置がなされる地方債を適切に選択することで、適正な公債費負担となるよう努める。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76</xdr:row>
      <xdr:rowOff>88900</xdr:rowOff>
    </xdr:to>
    <xdr:cxnSp macro="">
      <xdr:nvCxnSpPr>
        <xdr:cNvPr id="368" name="直線コネクタ 367"/>
        <xdr:cNvCxnSpPr/>
      </xdr:nvCxnSpPr>
      <xdr:spPr>
        <a:xfrm>
          <a:off x="3987800" y="1311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88900</xdr:rowOff>
    </xdr:to>
    <xdr:cxnSp macro="">
      <xdr:nvCxnSpPr>
        <xdr:cNvPr id="371" name="直線コネクタ 370"/>
        <xdr:cNvCxnSpPr/>
      </xdr:nvCxnSpPr>
      <xdr:spPr>
        <a:xfrm>
          <a:off x="3098800" y="13035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134620</xdr:rowOff>
    </xdr:to>
    <xdr:cxnSp macro="">
      <xdr:nvCxnSpPr>
        <xdr:cNvPr id="374" name="直線コネクタ 373"/>
        <xdr:cNvCxnSpPr/>
      </xdr:nvCxnSpPr>
      <xdr:spPr>
        <a:xfrm flipV="1">
          <a:off x="2209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6" name="テキスト ボックス 375"/>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81280</xdr:rowOff>
    </xdr:from>
    <xdr:to>
      <xdr:col>11</xdr:col>
      <xdr:colOff>9525</xdr:colOff>
      <xdr:row>76</xdr:row>
      <xdr:rowOff>134620</xdr:rowOff>
    </xdr:to>
    <xdr:cxnSp macro="">
      <xdr:nvCxnSpPr>
        <xdr:cNvPr id="377" name="直線コネクタ 376"/>
        <xdr:cNvCxnSpPr/>
      </xdr:nvCxnSpPr>
      <xdr:spPr>
        <a:xfrm>
          <a:off x="1320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7" name="楕円 386"/>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8"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9" name="楕円 388"/>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0" name="テキスト ボックス 389"/>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1" name="楕円 390"/>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2" name="テキスト ボックス 391"/>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93" name="楕円 392"/>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94" name="テキスト ボックス 393"/>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95" name="楕円 394"/>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96" name="テキスト ボックス 395"/>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公債費以外の経常収支比率は、</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前年度に比べ</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0.7</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84.1</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％となったが、</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類似団体平均値</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77.0</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％と比べると高い結果となった。</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引き続き、経常的経費の抑制に</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より一層</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努める</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とともに、企業誘致、人口減少対策による安定的な自主財源の確保に努めていく。</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143002</xdr:rowOff>
    </xdr:from>
    <xdr:to>
      <xdr:col>82</xdr:col>
      <xdr:colOff>107950</xdr:colOff>
      <xdr:row>80</xdr:row>
      <xdr:rowOff>3556</xdr:rowOff>
    </xdr:to>
    <xdr:cxnSp macro="">
      <xdr:nvCxnSpPr>
        <xdr:cNvPr id="427" name="直線コネクタ 426"/>
        <xdr:cNvCxnSpPr/>
      </xdr:nvCxnSpPr>
      <xdr:spPr>
        <a:xfrm flipV="1">
          <a:off x="15671800" y="136875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168148</xdr:rowOff>
    </xdr:from>
    <xdr:to>
      <xdr:col>78</xdr:col>
      <xdr:colOff>69850</xdr:colOff>
      <xdr:row>80</xdr:row>
      <xdr:rowOff>3556</xdr:rowOff>
    </xdr:to>
    <xdr:cxnSp macro="">
      <xdr:nvCxnSpPr>
        <xdr:cNvPr id="430" name="直線コネクタ 429"/>
        <xdr:cNvCxnSpPr/>
      </xdr:nvCxnSpPr>
      <xdr:spPr>
        <a:xfrm>
          <a:off x="14782800" y="135412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168148</xdr:rowOff>
    </xdr:from>
    <xdr:to>
      <xdr:col>73</xdr:col>
      <xdr:colOff>180975</xdr:colOff>
      <xdr:row>79</xdr:row>
      <xdr:rowOff>101854</xdr:rowOff>
    </xdr:to>
    <xdr:cxnSp macro="">
      <xdr:nvCxnSpPr>
        <xdr:cNvPr id="433" name="直線コネクタ 432"/>
        <xdr:cNvCxnSpPr/>
      </xdr:nvCxnSpPr>
      <xdr:spPr>
        <a:xfrm flipV="1">
          <a:off x="13893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163576</xdr:rowOff>
    </xdr:from>
    <xdr:to>
      <xdr:col>69</xdr:col>
      <xdr:colOff>92075</xdr:colOff>
      <xdr:row>79</xdr:row>
      <xdr:rowOff>101854</xdr:rowOff>
    </xdr:to>
    <xdr:cxnSp macro="">
      <xdr:nvCxnSpPr>
        <xdr:cNvPr id="436" name="直線コネクタ 435"/>
        <xdr:cNvCxnSpPr/>
      </xdr:nvCxnSpPr>
      <xdr:spPr>
        <a:xfrm>
          <a:off x="13004800" y="135366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92202</xdr:rowOff>
    </xdr:from>
    <xdr:to>
      <xdr:col>82</xdr:col>
      <xdr:colOff>158750</xdr:colOff>
      <xdr:row>80</xdr:row>
      <xdr:rowOff>22352</xdr:rowOff>
    </xdr:to>
    <xdr:sp macro="" textlink="">
      <xdr:nvSpPr>
        <xdr:cNvPr id="446" name="楕円 445"/>
        <xdr:cNvSpPr/>
      </xdr:nvSpPr>
      <xdr:spPr>
        <a:xfrm>
          <a:off x="164592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64279</xdr:rowOff>
    </xdr:from>
    <xdr:ext cx="762000" cy="259045"/>
    <xdr:sp macro="" textlink="">
      <xdr:nvSpPr>
        <xdr:cNvPr id="447" name="公債費以外該当値テキスト"/>
        <xdr:cNvSpPr txBox="1"/>
      </xdr:nvSpPr>
      <xdr:spPr>
        <a:xfrm>
          <a:off x="165989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124206</xdr:rowOff>
    </xdr:from>
    <xdr:to>
      <xdr:col>78</xdr:col>
      <xdr:colOff>120650</xdr:colOff>
      <xdr:row>80</xdr:row>
      <xdr:rowOff>54356</xdr:rowOff>
    </xdr:to>
    <xdr:sp macro="" textlink="">
      <xdr:nvSpPr>
        <xdr:cNvPr id="448" name="楕円 447"/>
        <xdr:cNvSpPr/>
      </xdr:nvSpPr>
      <xdr:spPr>
        <a:xfrm>
          <a:off x="15621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39133</xdr:rowOff>
    </xdr:from>
    <xdr:ext cx="736600" cy="259045"/>
    <xdr:sp macro="" textlink="">
      <xdr:nvSpPr>
        <xdr:cNvPr id="449" name="テキスト ボックス 448"/>
        <xdr:cNvSpPr txBox="1"/>
      </xdr:nvSpPr>
      <xdr:spPr>
        <a:xfrm>
          <a:off x="15290800" y="1375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117348</xdr:rowOff>
    </xdr:from>
    <xdr:to>
      <xdr:col>74</xdr:col>
      <xdr:colOff>31750</xdr:colOff>
      <xdr:row>79</xdr:row>
      <xdr:rowOff>47498</xdr:rowOff>
    </xdr:to>
    <xdr:sp macro="" textlink="">
      <xdr:nvSpPr>
        <xdr:cNvPr id="450" name="楕円 449"/>
        <xdr:cNvSpPr/>
      </xdr:nvSpPr>
      <xdr:spPr>
        <a:xfrm>
          <a:off x="14732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32275</xdr:rowOff>
    </xdr:from>
    <xdr:ext cx="762000" cy="259045"/>
    <xdr:sp macro="" textlink="">
      <xdr:nvSpPr>
        <xdr:cNvPr id="451" name="テキスト ボックス 450"/>
        <xdr:cNvSpPr txBox="1"/>
      </xdr:nvSpPr>
      <xdr:spPr>
        <a:xfrm>
          <a:off x="14401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2" name="楕円 451"/>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3" name="テキスト ボックス 452"/>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112776</xdr:rowOff>
    </xdr:from>
    <xdr:to>
      <xdr:col>65</xdr:col>
      <xdr:colOff>53975</xdr:colOff>
      <xdr:row>79</xdr:row>
      <xdr:rowOff>42926</xdr:rowOff>
    </xdr:to>
    <xdr:sp macro="" textlink="">
      <xdr:nvSpPr>
        <xdr:cNvPr id="454" name="楕円 453"/>
        <xdr:cNvSpPr/>
      </xdr:nvSpPr>
      <xdr:spPr>
        <a:xfrm>
          <a:off x="12954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27703</xdr:rowOff>
    </xdr:from>
    <xdr:ext cx="762000" cy="259045"/>
    <xdr:sp macro="" textlink="">
      <xdr:nvSpPr>
        <xdr:cNvPr id="455" name="テキスト ボックス 454"/>
        <xdr:cNvSpPr txBox="1"/>
      </xdr:nvSpPr>
      <xdr:spPr>
        <a:xfrm>
          <a:off x="12623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161301</xdr:rowOff>
    </xdr:from>
    <xdr:to>
      <xdr:col>29</xdr:col>
      <xdr:colOff>127000</xdr:colOff>
      <xdr:row>19</xdr:row>
      <xdr:rowOff>4367</xdr:rowOff>
    </xdr:to>
    <xdr:cxnSp macro="">
      <xdr:nvCxnSpPr>
        <xdr:cNvPr id="52" name="直線コネクタ 51"/>
        <xdr:cNvCxnSpPr/>
      </xdr:nvCxnSpPr>
      <xdr:spPr bwMode="auto">
        <a:xfrm flipV="1">
          <a:off x="5003800" y="3295026"/>
          <a:ext cx="6477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162770</xdr:rowOff>
    </xdr:from>
    <xdr:to>
      <xdr:col>26</xdr:col>
      <xdr:colOff>50800</xdr:colOff>
      <xdr:row>19</xdr:row>
      <xdr:rowOff>4367</xdr:rowOff>
    </xdr:to>
    <xdr:cxnSp macro="">
      <xdr:nvCxnSpPr>
        <xdr:cNvPr id="55" name="直線コネクタ 54"/>
        <xdr:cNvCxnSpPr/>
      </xdr:nvCxnSpPr>
      <xdr:spPr bwMode="auto">
        <a:xfrm>
          <a:off x="4305300" y="3296495"/>
          <a:ext cx="6985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162770</xdr:rowOff>
    </xdr:from>
    <xdr:to>
      <xdr:col>22</xdr:col>
      <xdr:colOff>114300</xdr:colOff>
      <xdr:row>19</xdr:row>
      <xdr:rowOff>6179</xdr:rowOff>
    </xdr:to>
    <xdr:cxnSp macro="">
      <xdr:nvCxnSpPr>
        <xdr:cNvPr id="58" name="直線コネクタ 57"/>
        <xdr:cNvCxnSpPr/>
      </xdr:nvCxnSpPr>
      <xdr:spPr bwMode="auto">
        <a:xfrm flipV="1">
          <a:off x="3606800" y="3296495"/>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91829</xdr:rowOff>
    </xdr:from>
    <xdr:ext cx="762000" cy="259045"/>
    <xdr:sp macro="" textlink="">
      <xdr:nvSpPr>
        <xdr:cNvPr id="60" name="テキスト ボックス 59"/>
        <xdr:cNvSpPr txBox="1"/>
      </xdr:nvSpPr>
      <xdr:spPr>
        <a:xfrm>
          <a:off x="3924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6179</xdr:rowOff>
    </xdr:from>
    <xdr:to>
      <xdr:col>18</xdr:col>
      <xdr:colOff>177800</xdr:colOff>
      <xdr:row>19</xdr:row>
      <xdr:rowOff>7780</xdr:rowOff>
    </xdr:to>
    <xdr:cxnSp macro="">
      <xdr:nvCxnSpPr>
        <xdr:cNvPr id="61" name="直線コネクタ 60"/>
        <xdr:cNvCxnSpPr/>
      </xdr:nvCxnSpPr>
      <xdr:spPr bwMode="auto">
        <a:xfrm flipV="1">
          <a:off x="2908300" y="331135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110501</xdr:rowOff>
    </xdr:from>
    <xdr:to>
      <xdr:col>29</xdr:col>
      <xdr:colOff>177800</xdr:colOff>
      <xdr:row>19</xdr:row>
      <xdr:rowOff>40651</xdr:rowOff>
    </xdr:to>
    <xdr:sp macro="" textlink="">
      <xdr:nvSpPr>
        <xdr:cNvPr id="71" name="楕円 70"/>
        <xdr:cNvSpPr/>
      </xdr:nvSpPr>
      <xdr:spPr bwMode="auto">
        <a:xfrm>
          <a:off x="56007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82578</xdr:rowOff>
    </xdr:from>
    <xdr:ext cx="762000" cy="259045"/>
    <xdr:sp macro="" textlink="">
      <xdr:nvSpPr>
        <xdr:cNvPr id="72" name="人口1人当たり決算額の推移該当値テキスト130"/>
        <xdr:cNvSpPr txBox="1"/>
      </xdr:nvSpPr>
      <xdr:spPr>
        <a:xfrm>
          <a:off x="5740400" y="321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125017</xdr:rowOff>
    </xdr:from>
    <xdr:to>
      <xdr:col>26</xdr:col>
      <xdr:colOff>101600</xdr:colOff>
      <xdr:row>19</xdr:row>
      <xdr:rowOff>55167</xdr:rowOff>
    </xdr:to>
    <xdr:sp macro="" textlink="">
      <xdr:nvSpPr>
        <xdr:cNvPr id="73" name="楕円 72"/>
        <xdr:cNvSpPr/>
      </xdr:nvSpPr>
      <xdr:spPr bwMode="auto">
        <a:xfrm>
          <a:off x="49530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39944</xdr:rowOff>
    </xdr:from>
    <xdr:ext cx="736600" cy="259045"/>
    <xdr:sp macro="" textlink="">
      <xdr:nvSpPr>
        <xdr:cNvPr id="74" name="テキスト ボックス 73"/>
        <xdr:cNvSpPr txBox="1"/>
      </xdr:nvSpPr>
      <xdr:spPr>
        <a:xfrm>
          <a:off x="4622800" y="334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111970</xdr:rowOff>
    </xdr:from>
    <xdr:to>
      <xdr:col>22</xdr:col>
      <xdr:colOff>165100</xdr:colOff>
      <xdr:row>19</xdr:row>
      <xdr:rowOff>42121</xdr:rowOff>
    </xdr:to>
    <xdr:sp macro="" textlink="">
      <xdr:nvSpPr>
        <xdr:cNvPr id="75" name="楕円 74"/>
        <xdr:cNvSpPr/>
      </xdr:nvSpPr>
      <xdr:spPr bwMode="auto">
        <a:xfrm>
          <a:off x="42545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26897</xdr:rowOff>
    </xdr:from>
    <xdr:ext cx="762000" cy="259045"/>
    <xdr:sp macro="" textlink="">
      <xdr:nvSpPr>
        <xdr:cNvPr id="76" name="テキスト ボックス 75"/>
        <xdr:cNvSpPr txBox="1"/>
      </xdr:nvSpPr>
      <xdr:spPr>
        <a:xfrm>
          <a:off x="3924300" y="333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126829</xdr:rowOff>
    </xdr:from>
    <xdr:to>
      <xdr:col>19</xdr:col>
      <xdr:colOff>38100</xdr:colOff>
      <xdr:row>19</xdr:row>
      <xdr:rowOff>56979</xdr:rowOff>
    </xdr:to>
    <xdr:sp macro="" textlink="">
      <xdr:nvSpPr>
        <xdr:cNvPr id="77" name="楕円 76"/>
        <xdr:cNvSpPr/>
      </xdr:nvSpPr>
      <xdr:spPr bwMode="auto">
        <a:xfrm>
          <a:off x="3556000" y="32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41756</xdr:rowOff>
    </xdr:from>
    <xdr:ext cx="762000" cy="259045"/>
    <xdr:sp macro="" textlink="">
      <xdr:nvSpPr>
        <xdr:cNvPr id="78" name="テキスト ボックス 77"/>
        <xdr:cNvSpPr txBox="1"/>
      </xdr:nvSpPr>
      <xdr:spPr>
        <a:xfrm>
          <a:off x="3225800" y="33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128430</xdr:rowOff>
    </xdr:from>
    <xdr:to>
      <xdr:col>15</xdr:col>
      <xdr:colOff>101600</xdr:colOff>
      <xdr:row>19</xdr:row>
      <xdr:rowOff>58580</xdr:rowOff>
    </xdr:to>
    <xdr:sp macro="" textlink="">
      <xdr:nvSpPr>
        <xdr:cNvPr id="79" name="楕円 78"/>
        <xdr:cNvSpPr/>
      </xdr:nvSpPr>
      <xdr:spPr bwMode="auto">
        <a:xfrm>
          <a:off x="2857500" y="326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43357</xdr:rowOff>
    </xdr:from>
    <xdr:ext cx="762000" cy="259045"/>
    <xdr:sp macro="" textlink="">
      <xdr:nvSpPr>
        <xdr:cNvPr id="80" name="テキスト ボックス 79"/>
        <xdr:cNvSpPr txBox="1"/>
      </xdr:nvSpPr>
      <xdr:spPr>
        <a:xfrm>
          <a:off x="2527300" y="334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83860</xdr:rowOff>
    </xdr:from>
    <xdr:to>
      <xdr:col>29</xdr:col>
      <xdr:colOff>127000</xdr:colOff>
      <xdr:row>36</xdr:row>
      <xdr:rowOff>113905</xdr:rowOff>
    </xdr:to>
    <xdr:cxnSp macro="">
      <xdr:nvCxnSpPr>
        <xdr:cNvPr id="115" name="直線コネクタ 114"/>
        <xdr:cNvCxnSpPr/>
      </xdr:nvCxnSpPr>
      <xdr:spPr bwMode="auto">
        <a:xfrm flipV="1">
          <a:off x="5003800" y="7037110"/>
          <a:ext cx="6477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113905</xdr:rowOff>
    </xdr:from>
    <xdr:to>
      <xdr:col>26</xdr:col>
      <xdr:colOff>50800</xdr:colOff>
      <xdr:row>36</xdr:row>
      <xdr:rowOff>136568</xdr:rowOff>
    </xdr:to>
    <xdr:cxnSp macro="">
      <xdr:nvCxnSpPr>
        <xdr:cNvPr id="118" name="直線コネクタ 117"/>
        <xdr:cNvCxnSpPr/>
      </xdr:nvCxnSpPr>
      <xdr:spPr bwMode="auto">
        <a:xfrm flipV="1">
          <a:off x="4305300" y="7067155"/>
          <a:ext cx="698500" cy="22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136568</xdr:rowOff>
    </xdr:from>
    <xdr:to>
      <xdr:col>22</xdr:col>
      <xdr:colOff>114300</xdr:colOff>
      <xdr:row>36</xdr:row>
      <xdr:rowOff>144504</xdr:rowOff>
    </xdr:to>
    <xdr:cxnSp macro="">
      <xdr:nvCxnSpPr>
        <xdr:cNvPr id="121" name="直線コネクタ 120"/>
        <xdr:cNvCxnSpPr/>
      </xdr:nvCxnSpPr>
      <xdr:spPr bwMode="auto">
        <a:xfrm flipV="1">
          <a:off x="3606800" y="7089818"/>
          <a:ext cx="698500" cy="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5489</xdr:rowOff>
    </xdr:from>
    <xdr:ext cx="762000" cy="259045"/>
    <xdr:sp macro="" textlink="">
      <xdr:nvSpPr>
        <xdr:cNvPr id="123" name="テキスト ボックス 122"/>
        <xdr:cNvSpPr txBox="1"/>
      </xdr:nvSpPr>
      <xdr:spPr>
        <a:xfrm>
          <a:off x="3924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117921</xdr:rowOff>
    </xdr:from>
    <xdr:to>
      <xdr:col>18</xdr:col>
      <xdr:colOff>177800</xdr:colOff>
      <xdr:row>36</xdr:row>
      <xdr:rowOff>144504</xdr:rowOff>
    </xdr:to>
    <xdr:cxnSp macro="">
      <xdr:nvCxnSpPr>
        <xdr:cNvPr id="124" name="直線コネクタ 123"/>
        <xdr:cNvCxnSpPr/>
      </xdr:nvCxnSpPr>
      <xdr:spPr bwMode="auto">
        <a:xfrm>
          <a:off x="2908300" y="7071171"/>
          <a:ext cx="698500" cy="26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33060</xdr:rowOff>
    </xdr:from>
    <xdr:to>
      <xdr:col>29</xdr:col>
      <xdr:colOff>177800</xdr:colOff>
      <xdr:row>36</xdr:row>
      <xdr:rowOff>134660</xdr:rowOff>
    </xdr:to>
    <xdr:sp macro="" textlink="">
      <xdr:nvSpPr>
        <xdr:cNvPr id="134" name="楕円 133"/>
        <xdr:cNvSpPr/>
      </xdr:nvSpPr>
      <xdr:spPr bwMode="auto">
        <a:xfrm>
          <a:off x="56007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5137</xdr:rowOff>
    </xdr:from>
    <xdr:ext cx="762000" cy="259045"/>
    <xdr:sp macro="" textlink="">
      <xdr:nvSpPr>
        <xdr:cNvPr id="135" name="人口1人当たり決算額の推移該当値テキスト445"/>
        <xdr:cNvSpPr txBox="1"/>
      </xdr:nvSpPr>
      <xdr:spPr>
        <a:xfrm>
          <a:off x="5740400" y="6958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63105</xdr:rowOff>
    </xdr:from>
    <xdr:to>
      <xdr:col>26</xdr:col>
      <xdr:colOff>101600</xdr:colOff>
      <xdr:row>36</xdr:row>
      <xdr:rowOff>164705</xdr:rowOff>
    </xdr:to>
    <xdr:sp macro="" textlink="">
      <xdr:nvSpPr>
        <xdr:cNvPr id="136" name="楕円 135"/>
        <xdr:cNvSpPr/>
      </xdr:nvSpPr>
      <xdr:spPr bwMode="auto">
        <a:xfrm>
          <a:off x="49530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149482</xdr:rowOff>
    </xdr:from>
    <xdr:ext cx="736600" cy="259045"/>
    <xdr:sp macro="" textlink="">
      <xdr:nvSpPr>
        <xdr:cNvPr id="137" name="テキスト ボックス 136"/>
        <xdr:cNvSpPr txBox="1"/>
      </xdr:nvSpPr>
      <xdr:spPr>
        <a:xfrm>
          <a:off x="4622800" y="710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85768</xdr:rowOff>
    </xdr:from>
    <xdr:to>
      <xdr:col>22</xdr:col>
      <xdr:colOff>165100</xdr:colOff>
      <xdr:row>37</xdr:row>
      <xdr:rowOff>15918</xdr:rowOff>
    </xdr:to>
    <xdr:sp macro="" textlink="">
      <xdr:nvSpPr>
        <xdr:cNvPr id="138" name="楕円 137"/>
        <xdr:cNvSpPr/>
      </xdr:nvSpPr>
      <xdr:spPr bwMode="auto">
        <a:xfrm>
          <a:off x="4254500" y="703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695</xdr:rowOff>
    </xdr:from>
    <xdr:ext cx="762000" cy="259045"/>
    <xdr:sp macro="" textlink="">
      <xdr:nvSpPr>
        <xdr:cNvPr id="139" name="テキスト ボックス 138"/>
        <xdr:cNvSpPr txBox="1"/>
      </xdr:nvSpPr>
      <xdr:spPr>
        <a:xfrm>
          <a:off x="3924300" y="712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93704</xdr:rowOff>
    </xdr:from>
    <xdr:to>
      <xdr:col>19</xdr:col>
      <xdr:colOff>38100</xdr:colOff>
      <xdr:row>37</xdr:row>
      <xdr:rowOff>23854</xdr:rowOff>
    </xdr:to>
    <xdr:sp macro="" textlink="">
      <xdr:nvSpPr>
        <xdr:cNvPr id="140" name="楕円 139"/>
        <xdr:cNvSpPr/>
      </xdr:nvSpPr>
      <xdr:spPr bwMode="auto">
        <a:xfrm>
          <a:off x="3556000" y="7046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8631</xdr:rowOff>
    </xdr:from>
    <xdr:ext cx="762000" cy="259045"/>
    <xdr:sp macro="" textlink="">
      <xdr:nvSpPr>
        <xdr:cNvPr id="141" name="テキスト ボックス 140"/>
        <xdr:cNvSpPr txBox="1"/>
      </xdr:nvSpPr>
      <xdr:spPr>
        <a:xfrm>
          <a:off x="3225800" y="713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67121</xdr:rowOff>
    </xdr:from>
    <xdr:to>
      <xdr:col>15</xdr:col>
      <xdr:colOff>101600</xdr:colOff>
      <xdr:row>36</xdr:row>
      <xdr:rowOff>168721</xdr:rowOff>
    </xdr:to>
    <xdr:sp macro="" textlink="">
      <xdr:nvSpPr>
        <xdr:cNvPr id="142" name="楕円 141"/>
        <xdr:cNvSpPr/>
      </xdr:nvSpPr>
      <xdr:spPr bwMode="auto">
        <a:xfrm>
          <a:off x="2857500" y="7020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153498</xdr:rowOff>
    </xdr:from>
    <xdr:ext cx="762000" cy="259045"/>
    <xdr:sp macro="" textlink="">
      <xdr:nvSpPr>
        <xdr:cNvPr id="143" name="テキスト ボックス 142"/>
        <xdr:cNvSpPr txBox="1"/>
      </xdr:nvSpPr>
      <xdr:spPr>
        <a:xfrm>
          <a:off x="2527300" y="7106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118326</xdr:rowOff>
    </xdr:from>
    <xdr:to>
      <xdr:col>24</xdr:col>
      <xdr:colOff>63500</xdr:colOff>
      <xdr:row>36</xdr:row>
      <xdr:rowOff>133397</xdr:rowOff>
    </xdr:to>
    <xdr:cxnSp macro="">
      <xdr:nvCxnSpPr>
        <xdr:cNvPr id="63" name="直線コネクタ 62"/>
        <xdr:cNvCxnSpPr/>
      </xdr:nvCxnSpPr>
      <xdr:spPr>
        <a:xfrm flipV="1">
          <a:off x="3797300" y="6290526"/>
          <a:ext cx="8382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119550</xdr:rowOff>
    </xdr:from>
    <xdr:to>
      <xdr:col>19</xdr:col>
      <xdr:colOff>177800</xdr:colOff>
      <xdr:row>36</xdr:row>
      <xdr:rowOff>133397</xdr:rowOff>
    </xdr:to>
    <xdr:cxnSp macro="">
      <xdr:nvCxnSpPr>
        <xdr:cNvPr id="66" name="直線コネクタ 65"/>
        <xdr:cNvCxnSpPr/>
      </xdr:nvCxnSpPr>
      <xdr:spPr>
        <a:xfrm>
          <a:off x="2908300" y="629175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119550</xdr:rowOff>
    </xdr:from>
    <xdr:to>
      <xdr:col>15</xdr:col>
      <xdr:colOff>50800</xdr:colOff>
      <xdr:row>36</xdr:row>
      <xdr:rowOff>125609</xdr:rowOff>
    </xdr:to>
    <xdr:cxnSp macro="">
      <xdr:nvCxnSpPr>
        <xdr:cNvPr id="69" name="直線コネクタ 68"/>
        <xdr:cNvCxnSpPr/>
      </xdr:nvCxnSpPr>
      <xdr:spPr>
        <a:xfrm flipV="1">
          <a:off x="2019300" y="6291750"/>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103390</xdr:rowOff>
    </xdr:from>
    <xdr:ext cx="534377" cy="259045"/>
    <xdr:sp macro="" textlink="">
      <xdr:nvSpPr>
        <xdr:cNvPr id="71" name="テキスト ボックス 70"/>
        <xdr:cNvSpPr txBox="1"/>
      </xdr:nvSpPr>
      <xdr:spPr>
        <a:xfrm>
          <a:off x="2641111" y="593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125609</xdr:rowOff>
    </xdr:from>
    <xdr:to>
      <xdr:col>10</xdr:col>
      <xdr:colOff>114300</xdr:colOff>
      <xdr:row>36</xdr:row>
      <xdr:rowOff>128090</xdr:rowOff>
    </xdr:to>
    <xdr:cxnSp macro="">
      <xdr:nvCxnSpPr>
        <xdr:cNvPr id="72" name="直線コネクタ 71"/>
        <xdr:cNvCxnSpPr/>
      </xdr:nvCxnSpPr>
      <xdr:spPr>
        <a:xfrm flipV="1">
          <a:off x="1130300" y="6297809"/>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67526</xdr:rowOff>
    </xdr:from>
    <xdr:to>
      <xdr:col>24</xdr:col>
      <xdr:colOff>114300</xdr:colOff>
      <xdr:row>36</xdr:row>
      <xdr:rowOff>169126</xdr:rowOff>
    </xdr:to>
    <xdr:sp macro="" textlink="">
      <xdr:nvSpPr>
        <xdr:cNvPr id="82" name="楕円 81"/>
        <xdr:cNvSpPr/>
      </xdr:nvSpPr>
      <xdr:spPr>
        <a:xfrm>
          <a:off x="4584700" y="623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45953</xdr:rowOff>
    </xdr:from>
    <xdr:ext cx="534377" cy="259045"/>
    <xdr:sp macro="" textlink="">
      <xdr:nvSpPr>
        <xdr:cNvPr id="83" name="人件費該当値テキスト"/>
        <xdr:cNvSpPr txBox="1"/>
      </xdr:nvSpPr>
      <xdr:spPr>
        <a:xfrm>
          <a:off x="4686300" y="621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82597</xdr:rowOff>
    </xdr:from>
    <xdr:to>
      <xdr:col>20</xdr:col>
      <xdr:colOff>38100</xdr:colOff>
      <xdr:row>37</xdr:row>
      <xdr:rowOff>12747</xdr:rowOff>
    </xdr:to>
    <xdr:sp macro="" textlink="">
      <xdr:nvSpPr>
        <xdr:cNvPr id="84" name="楕円 83"/>
        <xdr:cNvSpPr/>
      </xdr:nvSpPr>
      <xdr:spPr>
        <a:xfrm>
          <a:off x="3746500" y="625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3874</xdr:rowOff>
    </xdr:from>
    <xdr:ext cx="534377" cy="259045"/>
    <xdr:sp macro="" textlink="">
      <xdr:nvSpPr>
        <xdr:cNvPr id="85" name="テキスト ボックス 84"/>
        <xdr:cNvSpPr txBox="1"/>
      </xdr:nvSpPr>
      <xdr:spPr>
        <a:xfrm>
          <a:off x="3530111" y="634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68750</xdr:rowOff>
    </xdr:from>
    <xdr:to>
      <xdr:col>15</xdr:col>
      <xdr:colOff>101600</xdr:colOff>
      <xdr:row>36</xdr:row>
      <xdr:rowOff>170350</xdr:rowOff>
    </xdr:to>
    <xdr:sp macro="" textlink="">
      <xdr:nvSpPr>
        <xdr:cNvPr id="86" name="楕円 85"/>
        <xdr:cNvSpPr/>
      </xdr:nvSpPr>
      <xdr:spPr>
        <a:xfrm>
          <a:off x="2857500" y="62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161477</xdr:rowOff>
    </xdr:from>
    <xdr:ext cx="534377" cy="259045"/>
    <xdr:sp macro="" textlink="">
      <xdr:nvSpPr>
        <xdr:cNvPr id="87" name="テキスト ボックス 86"/>
        <xdr:cNvSpPr txBox="1"/>
      </xdr:nvSpPr>
      <xdr:spPr>
        <a:xfrm>
          <a:off x="2641111" y="633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74809</xdr:rowOff>
    </xdr:from>
    <xdr:to>
      <xdr:col>10</xdr:col>
      <xdr:colOff>165100</xdr:colOff>
      <xdr:row>37</xdr:row>
      <xdr:rowOff>4959</xdr:rowOff>
    </xdr:to>
    <xdr:sp macro="" textlink="">
      <xdr:nvSpPr>
        <xdr:cNvPr id="88" name="楕円 87"/>
        <xdr:cNvSpPr/>
      </xdr:nvSpPr>
      <xdr:spPr>
        <a:xfrm>
          <a:off x="1968500" y="62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167536</xdr:rowOff>
    </xdr:from>
    <xdr:ext cx="534377" cy="259045"/>
    <xdr:sp macro="" textlink="">
      <xdr:nvSpPr>
        <xdr:cNvPr id="89" name="テキスト ボックス 88"/>
        <xdr:cNvSpPr txBox="1"/>
      </xdr:nvSpPr>
      <xdr:spPr>
        <a:xfrm>
          <a:off x="1752111" y="63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77290</xdr:rowOff>
    </xdr:from>
    <xdr:to>
      <xdr:col>6</xdr:col>
      <xdr:colOff>38100</xdr:colOff>
      <xdr:row>37</xdr:row>
      <xdr:rowOff>7440</xdr:rowOff>
    </xdr:to>
    <xdr:sp macro="" textlink="">
      <xdr:nvSpPr>
        <xdr:cNvPr id="90" name="楕円 89"/>
        <xdr:cNvSpPr/>
      </xdr:nvSpPr>
      <xdr:spPr>
        <a:xfrm>
          <a:off x="1079500" y="62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170017</xdr:rowOff>
    </xdr:from>
    <xdr:ext cx="534377" cy="259045"/>
    <xdr:sp macro="" textlink="">
      <xdr:nvSpPr>
        <xdr:cNvPr id="91" name="テキスト ボックス 90"/>
        <xdr:cNvSpPr txBox="1"/>
      </xdr:nvSpPr>
      <xdr:spPr>
        <a:xfrm>
          <a:off x="863111" y="634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160818</xdr:rowOff>
    </xdr:from>
    <xdr:to>
      <xdr:col>24</xdr:col>
      <xdr:colOff>63500</xdr:colOff>
      <xdr:row>56</xdr:row>
      <xdr:rowOff>169516</xdr:rowOff>
    </xdr:to>
    <xdr:cxnSp macro="">
      <xdr:nvCxnSpPr>
        <xdr:cNvPr id="123" name="直線コネクタ 122"/>
        <xdr:cNvCxnSpPr/>
      </xdr:nvCxnSpPr>
      <xdr:spPr>
        <a:xfrm flipV="1">
          <a:off x="3797300" y="9762018"/>
          <a:ext cx="838200" cy="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165543</xdr:rowOff>
    </xdr:from>
    <xdr:to>
      <xdr:col>19</xdr:col>
      <xdr:colOff>177800</xdr:colOff>
      <xdr:row>56</xdr:row>
      <xdr:rowOff>169516</xdr:rowOff>
    </xdr:to>
    <xdr:cxnSp macro="">
      <xdr:nvCxnSpPr>
        <xdr:cNvPr id="126" name="直線コネクタ 125"/>
        <xdr:cNvCxnSpPr/>
      </xdr:nvCxnSpPr>
      <xdr:spPr>
        <a:xfrm>
          <a:off x="2908300" y="9766743"/>
          <a:ext cx="889000" cy="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165543</xdr:rowOff>
    </xdr:from>
    <xdr:to>
      <xdr:col>15</xdr:col>
      <xdr:colOff>50800</xdr:colOff>
      <xdr:row>57</xdr:row>
      <xdr:rowOff>55183</xdr:rowOff>
    </xdr:to>
    <xdr:cxnSp macro="">
      <xdr:nvCxnSpPr>
        <xdr:cNvPr id="129" name="直線コネクタ 128"/>
        <xdr:cNvCxnSpPr/>
      </xdr:nvCxnSpPr>
      <xdr:spPr>
        <a:xfrm flipV="1">
          <a:off x="2019300" y="9766743"/>
          <a:ext cx="889000" cy="6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55183</xdr:rowOff>
    </xdr:from>
    <xdr:to>
      <xdr:col>10</xdr:col>
      <xdr:colOff>114300</xdr:colOff>
      <xdr:row>57</xdr:row>
      <xdr:rowOff>62596</xdr:rowOff>
    </xdr:to>
    <xdr:cxnSp macro="">
      <xdr:nvCxnSpPr>
        <xdr:cNvPr id="132" name="直線コネクタ 131"/>
        <xdr:cNvCxnSpPr/>
      </xdr:nvCxnSpPr>
      <xdr:spPr>
        <a:xfrm flipV="1">
          <a:off x="1130300" y="9827833"/>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110018</xdr:rowOff>
    </xdr:from>
    <xdr:to>
      <xdr:col>24</xdr:col>
      <xdr:colOff>114300</xdr:colOff>
      <xdr:row>57</xdr:row>
      <xdr:rowOff>40168</xdr:rowOff>
    </xdr:to>
    <xdr:sp macro="" textlink="">
      <xdr:nvSpPr>
        <xdr:cNvPr id="142" name="楕円 141"/>
        <xdr:cNvSpPr/>
      </xdr:nvSpPr>
      <xdr:spPr>
        <a:xfrm>
          <a:off x="4584700" y="971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132895</xdr:rowOff>
    </xdr:from>
    <xdr:ext cx="534377" cy="259045"/>
    <xdr:sp macro="" textlink="">
      <xdr:nvSpPr>
        <xdr:cNvPr id="143" name="物件費該当値テキスト"/>
        <xdr:cNvSpPr txBox="1"/>
      </xdr:nvSpPr>
      <xdr:spPr>
        <a:xfrm>
          <a:off x="4686300" y="956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118716</xdr:rowOff>
    </xdr:from>
    <xdr:to>
      <xdr:col>20</xdr:col>
      <xdr:colOff>38100</xdr:colOff>
      <xdr:row>57</xdr:row>
      <xdr:rowOff>48866</xdr:rowOff>
    </xdr:to>
    <xdr:sp macro="" textlink="">
      <xdr:nvSpPr>
        <xdr:cNvPr id="144" name="楕円 143"/>
        <xdr:cNvSpPr/>
      </xdr:nvSpPr>
      <xdr:spPr>
        <a:xfrm>
          <a:off x="3746500" y="971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65393</xdr:rowOff>
    </xdr:from>
    <xdr:ext cx="534377" cy="259045"/>
    <xdr:sp macro="" textlink="">
      <xdr:nvSpPr>
        <xdr:cNvPr id="145" name="テキスト ボックス 144"/>
        <xdr:cNvSpPr txBox="1"/>
      </xdr:nvSpPr>
      <xdr:spPr>
        <a:xfrm>
          <a:off x="3530111" y="949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114743</xdr:rowOff>
    </xdr:from>
    <xdr:to>
      <xdr:col>15</xdr:col>
      <xdr:colOff>101600</xdr:colOff>
      <xdr:row>57</xdr:row>
      <xdr:rowOff>44893</xdr:rowOff>
    </xdr:to>
    <xdr:sp macro="" textlink="">
      <xdr:nvSpPr>
        <xdr:cNvPr id="146" name="楕円 145"/>
        <xdr:cNvSpPr/>
      </xdr:nvSpPr>
      <xdr:spPr>
        <a:xfrm>
          <a:off x="2857500" y="971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61420</xdr:rowOff>
    </xdr:from>
    <xdr:ext cx="534377" cy="259045"/>
    <xdr:sp macro="" textlink="">
      <xdr:nvSpPr>
        <xdr:cNvPr id="147" name="テキスト ボックス 146"/>
        <xdr:cNvSpPr txBox="1"/>
      </xdr:nvSpPr>
      <xdr:spPr>
        <a:xfrm>
          <a:off x="2641111" y="94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4383</xdr:rowOff>
    </xdr:from>
    <xdr:to>
      <xdr:col>10</xdr:col>
      <xdr:colOff>165100</xdr:colOff>
      <xdr:row>57</xdr:row>
      <xdr:rowOff>105983</xdr:rowOff>
    </xdr:to>
    <xdr:sp macro="" textlink="">
      <xdr:nvSpPr>
        <xdr:cNvPr id="148" name="楕円 147"/>
        <xdr:cNvSpPr/>
      </xdr:nvSpPr>
      <xdr:spPr>
        <a:xfrm>
          <a:off x="1968500" y="977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122510</xdr:rowOff>
    </xdr:from>
    <xdr:ext cx="534377" cy="259045"/>
    <xdr:sp macro="" textlink="">
      <xdr:nvSpPr>
        <xdr:cNvPr id="149" name="テキスト ボックス 148"/>
        <xdr:cNvSpPr txBox="1"/>
      </xdr:nvSpPr>
      <xdr:spPr>
        <a:xfrm>
          <a:off x="1752111" y="955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11796</xdr:rowOff>
    </xdr:from>
    <xdr:to>
      <xdr:col>6</xdr:col>
      <xdr:colOff>38100</xdr:colOff>
      <xdr:row>57</xdr:row>
      <xdr:rowOff>113396</xdr:rowOff>
    </xdr:to>
    <xdr:sp macro="" textlink="">
      <xdr:nvSpPr>
        <xdr:cNvPr id="150" name="楕円 149"/>
        <xdr:cNvSpPr/>
      </xdr:nvSpPr>
      <xdr:spPr>
        <a:xfrm>
          <a:off x="10795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129923</xdr:rowOff>
    </xdr:from>
    <xdr:ext cx="534377" cy="259045"/>
    <xdr:sp macro="" textlink="">
      <xdr:nvSpPr>
        <xdr:cNvPr id="151" name="テキスト ボックス 150"/>
        <xdr:cNvSpPr txBox="1"/>
      </xdr:nvSpPr>
      <xdr:spPr>
        <a:xfrm>
          <a:off x="863111" y="955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23952</xdr:rowOff>
    </xdr:from>
    <xdr:to>
      <xdr:col>24</xdr:col>
      <xdr:colOff>63500</xdr:colOff>
      <xdr:row>77</xdr:row>
      <xdr:rowOff>149453</xdr:rowOff>
    </xdr:to>
    <xdr:cxnSp macro="">
      <xdr:nvCxnSpPr>
        <xdr:cNvPr id="180" name="直線コネクタ 179"/>
        <xdr:cNvCxnSpPr/>
      </xdr:nvCxnSpPr>
      <xdr:spPr>
        <a:xfrm>
          <a:off x="3797300" y="13225602"/>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23952</xdr:rowOff>
    </xdr:from>
    <xdr:to>
      <xdr:col>19</xdr:col>
      <xdr:colOff>177800</xdr:colOff>
      <xdr:row>77</xdr:row>
      <xdr:rowOff>37516</xdr:rowOff>
    </xdr:to>
    <xdr:cxnSp macro="">
      <xdr:nvCxnSpPr>
        <xdr:cNvPr id="183" name="直線コネクタ 182"/>
        <xdr:cNvCxnSpPr/>
      </xdr:nvCxnSpPr>
      <xdr:spPr>
        <a:xfrm flipV="1">
          <a:off x="2908300" y="1322560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163034</xdr:rowOff>
    </xdr:from>
    <xdr:ext cx="469744" cy="259045"/>
    <xdr:sp macro="" textlink="">
      <xdr:nvSpPr>
        <xdr:cNvPr id="185" name="テキスト ボックス 184"/>
        <xdr:cNvSpPr txBox="1"/>
      </xdr:nvSpPr>
      <xdr:spPr>
        <a:xfrm>
          <a:off x="3562428" y="1336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37516</xdr:rowOff>
    </xdr:from>
    <xdr:to>
      <xdr:col>15</xdr:col>
      <xdr:colOff>50800</xdr:colOff>
      <xdr:row>77</xdr:row>
      <xdr:rowOff>90246</xdr:rowOff>
    </xdr:to>
    <xdr:cxnSp macro="">
      <xdr:nvCxnSpPr>
        <xdr:cNvPr id="186" name="直線コネクタ 185"/>
        <xdr:cNvCxnSpPr/>
      </xdr:nvCxnSpPr>
      <xdr:spPr>
        <a:xfrm flipV="1">
          <a:off x="2019300" y="13239166"/>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162577</xdr:rowOff>
    </xdr:from>
    <xdr:ext cx="469744" cy="259045"/>
    <xdr:sp macro="" textlink="">
      <xdr:nvSpPr>
        <xdr:cNvPr id="188" name="テキスト ボックス 187"/>
        <xdr:cNvSpPr txBox="1"/>
      </xdr:nvSpPr>
      <xdr:spPr>
        <a:xfrm>
          <a:off x="2673428"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47879</xdr:rowOff>
    </xdr:from>
    <xdr:to>
      <xdr:col>10</xdr:col>
      <xdr:colOff>114300</xdr:colOff>
      <xdr:row>77</xdr:row>
      <xdr:rowOff>90246</xdr:rowOff>
    </xdr:to>
    <xdr:cxnSp macro="">
      <xdr:nvCxnSpPr>
        <xdr:cNvPr id="189" name="直線コネクタ 188"/>
        <xdr:cNvCxnSpPr/>
      </xdr:nvCxnSpPr>
      <xdr:spPr>
        <a:xfrm>
          <a:off x="1130300" y="13249529"/>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144290</xdr:rowOff>
    </xdr:from>
    <xdr:ext cx="469744" cy="259045"/>
    <xdr:sp macro="" textlink="">
      <xdr:nvSpPr>
        <xdr:cNvPr id="191" name="テキスト ボックス 190"/>
        <xdr:cNvSpPr txBox="1"/>
      </xdr:nvSpPr>
      <xdr:spPr>
        <a:xfrm>
          <a:off x="1784428"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161358</xdr:rowOff>
    </xdr:from>
    <xdr:ext cx="469744" cy="259045"/>
    <xdr:sp macro="" textlink="">
      <xdr:nvSpPr>
        <xdr:cNvPr id="193" name="テキスト ボックス 192"/>
        <xdr:cNvSpPr txBox="1"/>
      </xdr:nvSpPr>
      <xdr:spPr>
        <a:xfrm>
          <a:off x="895428"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98653</xdr:rowOff>
    </xdr:from>
    <xdr:to>
      <xdr:col>24</xdr:col>
      <xdr:colOff>114300</xdr:colOff>
      <xdr:row>78</xdr:row>
      <xdr:rowOff>28803</xdr:rowOff>
    </xdr:to>
    <xdr:sp macro="" textlink="">
      <xdr:nvSpPr>
        <xdr:cNvPr id="199" name="楕円 198"/>
        <xdr:cNvSpPr/>
      </xdr:nvSpPr>
      <xdr:spPr>
        <a:xfrm>
          <a:off x="4584700" y="1330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77080</xdr:rowOff>
    </xdr:from>
    <xdr:ext cx="469744" cy="259045"/>
    <xdr:sp macro="" textlink="">
      <xdr:nvSpPr>
        <xdr:cNvPr id="200" name="維持補修費該当値テキスト"/>
        <xdr:cNvSpPr txBox="1"/>
      </xdr:nvSpPr>
      <xdr:spPr>
        <a:xfrm>
          <a:off x="4686300" y="132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144602</xdr:rowOff>
    </xdr:from>
    <xdr:to>
      <xdr:col>20</xdr:col>
      <xdr:colOff>38100</xdr:colOff>
      <xdr:row>77</xdr:row>
      <xdr:rowOff>74752</xdr:rowOff>
    </xdr:to>
    <xdr:sp macro="" textlink="">
      <xdr:nvSpPr>
        <xdr:cNvPr id="201" name="楕円 200"/>
        <xdr:cNvSpPr/>
      </xdr:nvSpPr>
      <xdr:spPr>
        <a:xfrm>
          <a:off x="37465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91279</xdr:rowOff>
    </xdr:from>
    <xdr:ext cx="469744" cy="259045"/>
    <xdr:sp macro="" textlink="">
      <xdr:nvSpPr>
        <xdr:cNvPr id="202" name="テキスト ボックス 201"/>
        <xdr:cNvSpPr txBox="1"/>
      </xdr:nvSpPr>
      <xdr:spPr>
        <a:xfrm>
          <a:off x="3562428" y="1295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158166</xdr:rowOff>
    </xdr:from>
    <xdr:to>
      <xdr:col>15</xdr:col>
      <xdr:colOff>101600</xdr:colOff>
      <xdr:row>77</xdr:row>
      <xdr:rowOff>88316</xdr:rowOff>
    </xdr:to>
    <xdr:sp macro="" textlink="">
      <xdr:nvSpPr>
        <xdr:cNvPr id="203" name="楕円 202"/>
        <xdr:cNvSpPr/>
      </xdr:nvSpPr>
      <xdr:spPr>
        <a:xfrm>
          <a:off x="2857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104843</xdr:rowOff>
    </xdr:from>
    <xdr:ext cx="469744" cy="259045"/>
    <xdr:sp macro="" textlink="">
      <xdr:nvSpPr>
        <xdr:cNvPr id="204" name="テキスト ボックス 203"/>
        <xdr:cNvSpPr txBox="1"/>
      </xdr:nvSpPr>
      <xdr:spPr>
        <a:xfrm>
          <a:off x="2673428" y="129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39446</xdr:rowOff>
    </xdr:from>
    <xdr:to>
      <xdr:col>10</xdr:col>
      <xdr:colOff>165100</xdr:colOff>
      <xdr:row>77</xdr:row>
      <xdr:rowOff>141046</xdr:rowOff>
    </xdr:to>
    <xdr:sp macro="" textlink="">
      <xdr:nvSpPr>
        <xdr:cNvPr id="205" name="楕円 204"/>
        <xdr:cNvSpPr/>
      </xdr:nvSpPr>
      <xdr:spPr>
        <a:xfrm>
          <a:off x="1968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157573</xdr:rowOff>
    </xdr:from>
    <xdr:ext cx="469744" cy="259045"/>
    <xdr:sp macro="" textlink="">
      <xdr:nvSpPr>
        <xdr:cNvPr id="206" name="テキスト ボックス 205"/>
        <xdr:cNvSpPr txBox="1"/>
      </xdr:nvSpPr>
      <xdr:spPr>
        <a:xfrm>
          <a:off x="1784428"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168529</xdr:rowOff>
    </xdr:from>
    <xdr:to>
      <xdr:col>6</xdr:col>
      <xdr:colOff>38100</xdr:colOff>
      <xdr:row>77</xdr:row>
      <xdr:rowOff>98679</xdr:rowOff>
    </xdr:to>
    <xdr:sp macro="" textlink="">
      <xdr:nvSpPr>
        <xdr:cNvPr id="207" name="楕円 206"/>
        <xdr:cNvSpPr/>
      </xdr:nvSpPr>
      <xdr:spPr>
        <a:xfrm>
          <a:off x="1079500" y="131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115206</xdr:rowOff>
    </xdr:from>
    <xdr:ext cx="469744" cy="259045"/>
    <xdr:sp macro="" textlink="">
      <xdr:nvSpPr>
        <xdr:cNvPr id="208" name="テキスト ボックス 207"/>
        <xdr:cNvSpPr txBox="1"/>
      </xdr:nvSpPr>
      <xdr:spPr>
        <a:xfrm>
          <a:off x="895428" y="129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60229</xdr:rowOff>
    </xdr:from>
    <xdr:to>
      <xdr:col>24</xdr:col>
      <xdr:colOff>63500</xdr:colOff>
      <xdr:row>98</xdr:row>
      <xdr:rowOff>71382</xdr:rowOff>
    </xdr:to>
    <xdr:cxnSp macro="">
      <xdr:nvCxnSpPr>
        <xdr:cNvPr id="240" name="直線コネクタ 239"/>
        <xdr:cNvCxnSpPr/>
      </xdr:nvCxnSpPr>
      <xdr:spPr>
        <a:xfrm flipV="1">
          <a:off x="3797300" y="16862329"/>
          <a:ext cx="8382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71382</xdr:rowOff>
    </xdr:from>
    <xdr:to>
      <xdr:col>19</xdr:col>
      <xdr:colOff>177800</xdr:colOff>
      <xdr:row>98</xdr:row>
      <xdr:rowOff>93115</xdr:rowOff>
    </xdr:to>
    <xdr:cxnSp macro="">
      <xdr:nvCxnSpPr>
        <xdr:cNvPr id="243" name="直線コネクタ 242"/>
        <xdr:cNvCxnSpPr/>
      </xdr:nvCxnSpPr>
      <xdr:spPr>
        <a:xfrm flipV="1">
          <a:off x="2908300" y="16873482"/>
          <a:ext cx="889000" cy="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93115</xdr:rowOff>
    </xdr:from>
    <xdr:to>
      <xdr:col>15</xdr:col>
      <xdr:colOff>50800</xdr:colOff>
      <xdr:row>98</xdr:row>
      <xdr:rowOff>136678</xdr:rowOff>
    </xdr:to>
    <xdr:cxnSp macro="">
      <xdr:nvCxnSpPr>
        <xdr:cNvPr id="246" name="直線コネクタ 245"/>
        <xdr:cNvCxnSpPr/>
      </xdr:nvCxnSpPr>
      <xdr:spPr>
        <a:xfrm flipV="1">
          <a:off x="2019300" y="16895215"/>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xdr:rowOff>
    </xdr:from>
    <xdr:ext cx="534377" cy="259045"/>
    <xdr:sp macro="" textlink="">
      <xdr:nvSpPr>
        <xdr:cNvPr id="248" name="テキスト ボックス 247"/>
        <xdr:cNvSpPr txBox="1"/>
      </xdr:nvSpPr>
      <xdr:spPr>
        <a:xfrm>
          <a:off x="2641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136678</xdr:rowOff>
    </xdr:from>
    <xdr:to>
      <xdr:col>10</xdr:col>
      <xdr:colOff>114300</xdr:colOff>
      <xdr:row>99</xdr:row>
      <xdr:rowOff>41435</xdr:rowOff>
    </xdr:to>
    <xdr:cxnSp macro="">
      <xdr:nvCxnSpPr>
        <xdr:cNvPr id="249" name="直線コネクタ 248"/>
        <xdr:cNvCxnSpPr/>
      </xdr:nvCxnSpPr>
      <xdr:spPr>
        <a:xfrm flipV="1">
          <a:off x="1130300" y="16938778"/>
          <a:ext cx="889000" cy="7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9429</xdr:rowOff>
    </xdr:from>
    <xdr:to>
      <xdr:col>24</xdr:col>
      <xdr:colOff>114300</xdr:colOff>
      <xdr:row>98</xdr:row>
      <xdr:rowOff>111029</xdr:rowOff>
    </xdr:to>
    <xdr:sp macro="" textlink="">
      <xdr:nvSpPr>
        <xdr:cNvPr id="259" name="楕円 258"/>
        <xdr:cNvSpPr/>
      </xdr:nvSpPr>
      <xdr:spPr>
        <a:xfrm>
          <a:off x="45847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159306</xdr:rowOff>
    </xdr:from>
    <xdr:ext cx="534377" cy="259045"/>
    <xdr:sp macro="" textlink="">
      <xdr:nvSpPr>
        <xdr:cNvPr id="260" name="扶助費該当値テキスト"/>
        <xdr:cNvSpPr txBox="1"/>
      </xdr:nvSpPr>
      <xdr:spPr>
        <a:xfrm>
          <a:off x="4686300" y="1678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20582</xdr:rowOff>
    </xdr:from>
    <xdr:to>
      <xdr:col>20</xdr:col>
      <xdr:colOff>38100</xdr:colOff>
      <xdr:row>98</xdr:row>
      <xdr:rowOff>122182</xdr:rowOff>
    </xdr:to>
    <xdr:sp macro="" textlink="">
      <xdr:nvSpPr>
        <xdr:cNvPr id="261" name="楕円 260"/>
        <xdr:cNvSpPr/>
      </xdr:nvSpPr>
      <xdr:spPr>
        <a:xfrm>
          <a:off x="3746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113309</xdr:rowOff>
    </xdr:from>
    <xdr:ext cx="534377" cy="259045"/>
    <xdr:sp macro="" textlink="">
      <xdr:nvSpPr>
        <xdr:cNvPr id="262" name="テキスト ボックス 261"/>
        <xdr:cNvSpPr txBox="1"/>
      </xdr:nvSpPr>
      <xdr:spPr>
        <a:xfrm>
          <a:off x="3530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42315</xdr:rowOff>
    </xdr:from>
    <xdr:to>
      <xdr:col>15</xdr:col>
      <xdr:colOff>101600</xdr:colOff>
      <xdr:row>98</xdr:row>
      <xdr:rowOff>143915</xdr:rowOff>
    </xdr:to>
    <xdr:sp macro="" textlink="">
      <xdr:nvSpPr>
        <xdr:cNvPr id="263" name="楕円 262"/>
        <xdr:cNvSpPr/>
      </xdr:nvSpPr>
      <xdr:spPr>
        <a:xfrm>
          <a:off x="2857500" y="16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135042</xdr:rowOff>
    </xdr:from>
    <xdr:ext cx="534377" cy="259045"/>
    <xdr:sp macro="" textlink="">
      <xdr:nvSpPr>
        <xdr:cNvPr id="264" name="テキスト ボックス 263"/>
        <xdr:cNvSpPr txBox="1"/>
      </xdr:nvSpPr>
      <xdr:spPr>
        <a:xfrm>
          <a:off x="2641111" y="169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85878</xdr:rowOff>
    </xdr:from>
    <xdr:to>
      <xdr:col>10</xdr:col>
      <xdr:colOff>165100</xdr:colOff>
      <xdr:row>99</xdr:row>
      <xdr:rowOff>16028</xdr:rowOff>
    </xdr:to>
    <xdr:sp macro="" textlink="">
      <xdr:nvSpPr>
        <xdr:cNvPr id="265" name="楕円 264"/>
        <xdr:cNvSpPr/>
      </xdr:nvSpPr>
      <xdr:spPr>
        <a:xfrm>
          <a:off x="1968500" y="1688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7155</xdr:rowOff>
    </xdr:from>
    <xdr:ext cx="534377" cy="259045"/>
    <xdr:sp macro="" textlink="">
      <xdr:nvSpPr>
        <xdr:cNvPr id="266" name="テキスト ボックス 265"/>
        <xdr:cNvSpPr txBox="1"/>
      </xdr:nvSpPr>
      <xdr:spPr>
        <a:xfrm>
          <a:off x="1752111" y="1698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162085</xdr:rowOff>
    </xdr:from>
    <xdr:to>
      <xdr:col>6</xdr:col>
      <xdr:colOff>38100</xdr:colOff>
      <xdr:row>99</xdr:row>
      <xdr:rowOff>92235</xdr:rowOff>
    </xdr:to>
    <xdr:sp macro="" textlink="">
      <xdr:nvSpPr>
        <xdr:cNvPr id="267" name="楕円 266"/>
        <xdr:cNvSpPr/>
      </xdr:nvSpPr>
      <xdr:spPr>
        <a:xfrm>
          <a:off x="1079500" y="169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83362</xdr:rowOff>
    </xdr:from>
    <xdr:ext cx="534377" cy="259045"/>
    <xdr:sp macro="" textlink="">
      <xdr:nvSpPr>
        <xdr:cNvPr id="268" name="テキスト ボックス 267"/>
        <xdr:cNvSpPr txBox="1"/>
      </xdr:nvSpPr>
      <xdr:spPr>
        <a:xfrm>
          <a:off x="863111" y="1705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52432</xdr:rowOff>
    </xdr:from>
    <xdr:to>
      <xdr:col>55</xdr:col>
      <xdr:colOff>0</xdr:colOff>
      <xdr:row>37</xdr:row>
      <xdr:rowOff>60507</xdr:rowOff>
    </xdr:to>
    <xdr:cxnSp macro="">
      <xdr:nvCxnSpPr>
        <xdr:cNvPr id="293" name="直線コネクタ 292"/>
        <xdr:cNvCxnSpPr/>
      </xdr:nvCxnSpPr>
      <xdr:spPr>
        <a:xfrm flipV="1">
          <a:off x="9639300" y="6396082"/>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31715</xdr:rowOff>
    </xdr:from>
    <xdr:to>
      <xdr:col>50</xdr:col>
      <xdr:colOff>114300</xdr:colOff>
      <xdr:row>37</xdr:row>
      <xdr:rowOff>60507</xdr:rowOff>
    </xdr:to>
    <xdr:cxnSp macro="">
      <xdr:nvCxnSpPr>
        <xdr:cNvPr id="296" name="直線コネクタ 295"/>
        <xdr:cNvCxnSpPr/>
      </xdr:nvCxnSpPr>
      <xdr:spPr>
        <a:xfrm>
          <a:off x="8750300" y="6375365"/>
          <a:ext cx="889000" cy="2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30915</xdr:rowOff>
    </xdr:from>
    <xdr:to>
      <xdr:col>45</xdr:col>
      <xdr:colOff>177800</xdr:colOff>
      <xdr:row>37</xdr:row>
      <xdr:rowOff>31715</xdr:rowOff>
    </xdr:to>
    <xdr:cxnSp macro="">
      <xdr:nvCxnSpPr>
        <xdr:cNvPr id="299" name="直線コネクタ 298"/>
        <xdr:cNvCxnSpPr/>
      </xdr:nvCxnSpPr>
      <xdr:spPr>
        <a:xfrm>
          <a:off x="7861300" y="6374565"/>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30915</xdr:rowOff>
    </xdr:from>
    <xdr:to>
      <xdr:col>41</xdr:col>
      <xdr:colOff>50800</xdr:colOff>
      <xdr:row>37</xdr:row>
      <xdr:rowOff>68691</xdr:rowOff>
    </xdr:to>
    <xdr:cxnSp macro="">
      <xdr:nvCxnSpPr>
        <xdr:cNvPr id="302" name="直線コネクタ 301"/>
        <xdr:cNvCxnSpPr/>
      </xdr:nvCxnSpPr>
      <xdr:spPr>
        <a:xfrm flipV="1">
          <a:off x="6972300" y="6374565"/>
          <a:ext cx="889000" cy="3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1632</xdr:rowOff>
    </xdr:from>
    <xdr:to>
      <xdr:col>55</xdr:col>
      <xdr:colOff>50800</xdr:colOff>
      <xdr:row>37</xdr:row>
      <xdr:rowOff>103232</xdr:rowOff>
    </xdr:to>
    <xdr:sp macro="" textlink="">
      <xdr:nvSpPr>
        <xdr:cNvPr id="312" name="楕円 311"/>
        <xdr:cNvSpPr/>
      </xdr:nvSpPr>
      <xdr:spPr>
        <a:xfrm>
          <a:off x="10426700" y="63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88009</xdr:rowOff>
    </xdr:from>
    <xdr:ext cx="534377" cy="259045"/>
    <xdr:sp macro="" textlink="">
      <xdr:nvSpPr>
        <xdr:cNvPr id="313" name="補助費等該当値テキスト"/>
        <xdr:cNvSpPr txBox="1"/>
      </xdr:nvSpPr>
      <xdr:spPr>
        <a:xfrm>
          <a:off x="10528300" y="626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9707</xdr:rowOff>
    </xdr:from>
    <xdr:to>
      <xdr:col>50</xdr:col>
      <xdr:colOff>165100</xdr:colOff>
      <xdr:row>37</xdr:row>
      <xdr:rowOff>111307</xdr:rowOff>
    </xdr:to>
    <xdr:sp macro="" textlink="">
      <xdr:nvSpPr>
        <xdr:cNvPr id="314" name="楕円 313"/>
        <xdr:cNvSpPr/>
      </xdr:nvSpPr>
      <xdr:spPr>
        <a:xfrm>
          <a:off x="9588500" y="63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102434</xdr:rowOff>
    </xdr:from>
    <xdr:ext cx="534377" cy="259045"/>
    <xdr:sp macro="" textlink="">
      <xdr:nvSpPr>
        <xdr:cNvPr id="315" name="テキスト ボックス 314"/>
        <xdr:cNvSpPr txBox="1"/>
      </xdr:nvSpPr>
      <xdr:spPr>
        <a:xfrm>
          <a:off x="9372111" y="644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152365</xdr:rowOff>
    </xdr:from>
    <xdr:to>
      <xdr:col>46</xdr:col>
      <xdr:colOff>38100</xdr:colOff>
      <xdr:row>37</xdr:row>
      <xdr:rowOff>82515</xdr:rowOff>
    </xdr:to>
    <xdr:sp macro="" textlink="">
      <xdr:nvSpPr>
        <xdr:cNvPr id="316" name="楕円 315"/>
        <xdr:cNvSpPr/>
      </xdr:nvSpPr>
      <xdr:spPr>
        <a:xfrm>
          <a:off x="8699500" y="6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73642</xdr:rowOff>
    </xdr:from>
    <xdr:ext cx="534377" cy="259045"/>
    <xdr:sp macro="" textlink="">
      <xdr:nvSpPr>
        <xdr:cNvPr id="317" name="テキスト ボックス 316"/>
        <xdr:cNvSpPr txBox="1"/>
      </xdr:nvSpPr>
      <xdr:spPr>
        <a:xfrm>
          <a:off x="8483111" y="641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151565</xdr:rowOff>
    </xdr:from>
    <xdr:to>
      <xdr:col>41</xdr:col>
      <xdr:colOff>101600</xdr:colOff>
      <xdr:row>37</xdr:row>
      <xdr:rowOff>81715</xdr:rowOff>
    </xdr:to>
    <xdr:sp macro="" textlink="">
      <xdr:nvSpPr>
        <xdr:cNvPr id="318" name="楕円 317"/>
        <xdr:cNvSpPr/>
      </xdr:nvSpPr>
      <xdr:spPr>
        <a:xfrm>
          <a:off x="7810500" y="63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72842</xdr:rowOff>
    </xdr:from>
    <xdr:ext cx="534377" cy="259045"/>
    <xdr:sp macro="" textlink="">
      <xdr:nvSpPr>
        <xdr:cNvPr id="319" name="テキスト ボックス 318"/>
        <xdr:cNvSpPr txBox="1"/>
      </xdr:nvSpPr>
      <xdr:spPr>
        <a:xfrm>
          <a:off x="7594111" y="64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17891</xdr:rowOff>
    </xdr:from>
    <xdr:to>
      <xdr:col>36</xdr:col>
      <xdr:colOff>165100</xdr:colOff>
      <xdr:row>37</xdr:row>
      <xdr:rowOff>119491</xdr:rowOff>
    </xdr:to>
    <xdr:sp macro="" textlink="">
      <xdr:nvSpPr>
        <xdr:cNvPr id="320" name="楕円 319"/>
        <xdr:cNvSpPr/>
      </xdr:nvSpPr>
      <xdr:spPr>
        <a:xfrm>
          <a:off x="6921500" y="636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110618</xdr:rowOff>
    </xdr:from>
    <xdr:ext cx="534377" cy="259045"/>
    <xdr:sp macro="" textlink="">
      <xdr:nvSpPr>
        <xdr:cNvPr id="321" name="テキスト ボックス 320"/>
        <xdr:cNvSpPr txBox="1"/>
      </xdr:nvSpPr>
      <xdr:spPr>
        <a:xfrm>
          <a:off x="6705111" y="64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90384</xdr:rowOff>
    </xdr:from>
    <xdr:to>
      <xdr:col>55</xdr:col>
      <xdr:colOff>0</xdr:colOff>
      <xdr:row>57</xdr:row>
      <xdr:rowOff>157538</xdr:rowOff>
    </xdr:to>
    <xdr:cxnSp macro="">
      <xdr:nvCxnSpPr>
        <xdr:cNvPr id="350" name="直線コネクタ 349"/>
        <xdr:cNvCxnSpPr/>
      </xdr:nvCxnSpPr>
      <xdr:spPr>
        <a:xfrm>
          <a:off x="9639300" y="9863034"/>
          <a:ext cx="838200" cy="6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107437</xdr:rowOff>
    </xdr:from>
    <xdr:to>
      <xdr:col>50</xdr:col>
      <xdr:colOff>114300</xdr:colOff>
      <xdr:row>57</xdr:row>
      <xdr:rowOff>90384</xdr:rowOff>
    </xdr:to>
    <xdr:cxnSp macro="">
      <xdr:nvCxnSpPr>
        <xdr:cNvPr id="353" name="直線コネクタ 352"/>
        <xdr:cNvCxnSpPr/>
      </xdr:nvCxnSpPr>
      <xdr:spPr>
        <a:xfrm>
          <a:off x="8750300" y="9708637"/>
          <a:ext cx="8890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107437</xdr:rowOff>
    </xdr:from>
    <xdr:to>
      <xdr:col>45</xdr:col>
      <xdr:colOff>177800</xdr:colOff>
      <xdr:row>57</xdr:row>
      <xdr:rowOff>80607</xdr:rowOff>
    </xdr:to>
    <xdr:cxnSp macro="">
      <xdr:nvCxnSpPr>
        <xdr:cNvPr id="356" name="直線コネクタ 355"/>
        <xdr:cNvCxnSpPr/>
      </xdr:nvCxnSpPr>
      <xdr:spPr>
        <a:xfrm flipV="1">
          <a:off x="7861300" y="9708637"/>
          <a:ext cx="889000" cy="1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80607</xdr:rowOff>
    </xdr:from>
    <xdr:to>
      <xdr:col>41</xdr:col>
      <xdr:colOff>50800</xdr:colOff>
      <xdr:row>58</xdr:row>
      <xdr:rowOff>26276</xdr:rowOff>
    </xdr:to>
    <xdr:cxnSp macro="">
      <xdr:nvCxnSpPr>
        <xdr:cNvPr id="359" name="直線コネクタ 358"/>
        <xdr:cNvCxnSpPr/>
      </xdr:nvCxnSpPr>
      <xdr:spPr>
        <a:xfrm flipV="1">
          <a:off x="6972300" y="9853257"/>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106738</xdr:rowOff>
    </xdr:from>
    <xdr:to>
      <xdr:col>55</xdr:col>
      <xdr:colOff>50800</xdr:colOff>
      <xdr:row>58</xdr:row>
      <xdr:rowOff>36888</xdr:rowOff>
    </xdr:to>
    <xdr:sp macro="" textlink="">
      <xdr:nvSpPr>
        <xdr:cNvPr id="369" name="楕円 368"/>
        <xdr:cNvSpPr/>
      </xdr:nvSpPr>
      <xdr:spPr>
        <a:xfrm>
          <a:off x="10426700" y="98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85165</xdr:rowOff>
    </xdr:from>
    <xdr:ext cx="534377" cy="259045"/>
    <xdr:sp macro="" textlink="">
      <xdr:nvSpPr>
        <xdr:cNvPr id="370" name="普通建設事業費該当値テキスト"/>
        <xdr:cNvSpPr txBox="1"/>
      </xdr:nvSpPr>
      <xdr:spPr>
        <a:xfrm>
          <a:off x="10528300" y="98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39584</xdr:rowOff>
    </xdr:from>
    <xdr:to>
      <xdr:col>50</xdr:col>
      <xdr:colOff>165100</xdr:colOff>
      <xdr:row>57</xdr:row>
      <xdr:rowOff>141184</xdr:rowOff>
    </xdr:to>
    <xdr:sp macro="" textlink="">
      <xdr:nvSpPr>
        <xdr:cNvPr id="371" name="楕円 370"/>
        <xdr:cNvSpPr/>
      </xdr:nvSpPr>
      <xdr:spPr>
        <a:xfrm>
          <a:off x="9588500" y="9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132311</xdr:rowOff>
    </xdr:from>
    <xdr:ext cx="534377" cy="259045"/>
    <xdr:sp macro="" textlink="">
      <xdr:nvSpPr>
        <xdr:cNvPr id="372" name="テキスト ボックス 371"/>
        <xdr:cNvSpPr txBox="1"/>
      </xdr:nvSpPr>
      <xdr:spPr>
        <a:xfrm>
          <a:off x="9372111" y="9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56637</xdr:rowOff>
    </xdr:from>
    <xdr:to>
      <xdr:col>46</xdr:col>
      <xdr:colOff>38100</xdr:colOff>
      <xdr:row>56</xdr:row>
      <xdr:rowOff>158237</xdr:rowOff>
    </xdr:to>
    <xdr:sp macro="" textlink="">
      <xdr:nvSpPr>
        <xdr:cNvPr id="373" name="楕円 372"/>
        <xdr:cNvSpPr/>
      </xdr:nvSpPr>
      <xdr:spPr>
        <a:xfrm>
          <a:off x="8699500" y="96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3314</xdr:rowOff>
    </xdr:from>
    <xdr:ext cx="534377" cy="259045"/>
    <xdr:sp macro="" textlink="">
      <xdr:nvSpPr>
        <xdr:cNvPr id="374" name="テキスト ボックス 373"/>
        <xdr:cNvSpPr txBox="1"/>
      </xdr:nvSpPr>
      <xdr:spPr>
        <a:xfrm>
          <a:off x="8483111" y="94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29807</xdr:rowOff>
    </xdr:from>
    <xdr:to>
      <xdr:col>41</xdr:col>
      <xdr:colOff>101600</xdr:colOff>
      <xdr:row>57</xdr:row>
      <xdr:rowOff>131407</xdr:rowOff>
    </xdr:to>
    <xdr:sp macro="" textlink="">
      <xdr:nvSpPr>
        <xdr:cNvPr id="375" name="楕円 374"/>
        <xdr:cNvSpPr/>
      </xdr:nvSpPr>
      <xdr:spPr>
        <a:xfrm>
          <a:off x="7810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122534</xdr:rowOff>
    </xdr:from>
    <xdr:ext cx="534377" cy="259045"/>
    <xdr:sp macro="" textlink="">
      <xdr:nvSpPr>
        <xdr:cNvPr id="376" name="テキスト ボックス 375"/>
        <xdr:cNvSpPr txBox="1"/>
      </xdr:nvSpPr>
      <xdr:spPr>
        <a:xfrm>
          <a:off x="7594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146926</xdr:rowOff>
    </xdr:from>
    <xdr:to>
      <xdr:col>36</xdr:col>
      <xdr:colOff>165100</xdr:colOff>
      <xdr:row>58</xdr:row>
      <xdr:rowOff>77076</xdr:rowOff>
    </xdr:to>
    <xdr:sp macro="" textlink="">
      <xdr:nvSpPr>
        <xdr:cNvPr id="377" name="楕円 376"/>
        <xdr:cNvSpPr/>
      </xdr:nvSpPr>
      <xdr:spPr>
        <a:xfrm>
          <a:off x="6921500" y="99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68203</xdr:rowOff>
    </xdr:from>
    <xdr:ext cx="534377" cy="259045"/>
    <xdr:sp macro="" textlink="">
      <xdr:nvSpPr>
        <xdr:cNvPr id="378" name="テキスト ボックス 377"/>
        <xdr:cNvSpPr txBox="1"/>
      </xdr:nvSpPr>
      <xdr:spPr>
        <a:xfrm>
          <a:off x="6705111" y="100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164520</xdr:rowOff>
    </xdr:from>
    <xdr:to>
      <xdr:col>55</xdr:col>
      <xdr:colOff>0</xdr:colOff>
      <xdr:row>77</xdr:row>
      <xdr:rowOff>166478</xdr:rowOff>
    </xdr:to>
    <xdr:cxnSp macro="">
      <xdr:nvCxnSpPr>
        <xdr:cNvPr id="409" name="直線コネクタ 408"/>
        <xdr:cNvCxnSpPr/>
      </xdr:nvCxnSpPr>
      <xdr:spPr>
        <a:xfrm>
          <a:off x="9639300" y="13194720"/>
          <a:ext cx="838200" cy="1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116443</xdr:rowOff>
    </xdr:from>
    <xdr:ext cx="534377" cy="259045"/>
    <xdr:sp macro="" textlink="">
      <xdr:nvSpPr>
        <xdr:cNvPr id="410" name="普通建設事業費 （ うち新規整備　）平均値テキスト"/>
        <xdr:cNvSpPr txBox="1"/>
      </xdr:nvSpPr>
      <xdr:spPr>
        <a:xfrm>
          <a:off x="10528300" y="1331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64931</xdr:rowOff>
    </xdr:from>
    <xdr:to>
      <xdr:col>50</xdr:col>
      <xdr:colOff>114300</xdr:colOff>
      <xdr:row>76</xdr:row>
      <xdr:rowOff>164520</xdr:rowOff>
    </xdr:to>
    <xdr:cxnSp macro="">
      <xdr:nvCxnSpPr>
        <xdr:cNvPr id="412" name="直線コネクタ 411"/>
        <xdr:cNvCxnSpPr/>
      </xdr:nvCxnSpPr>
      <xdr:spPr>
        <a:xfrm>
          <a:off x="8750300" y="13095131"/>
          <a:ext cx="889000" cy="9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64862</xdr:rowOff>
    </xdr:from>
    <xdr:ext cx="534377" cy="259045"/>
    <xdr:sp macro="" textlink="">
      <xdr:nvSpPr>
        <xdr:cNvPr id="414" name="テキスト ボックス 413"/>
        <xdr:cNvSpPr txBox="1"/>
      </xdr:nvSpPr>
      <xdr:spPr>
        <a:xfrm>
          <a:off x="9372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64931</xdr:rowOff>
    </xdr:from>
    <xdr:to>
      <xdr:col>45</xdr:col>
      <xdr:colOff>177800</xdr:colOff>
      <xdr:row>76</xdr:row>
      <xdr:rowOff>153105</xdr:rowOff>
    </xdr:to>
    <xdr:cxnSp macro="">
      <xdr:nvCxnSpPr>
        <xdr:cNvPr id="415" name="直線コネクタ 414"/>
        <xdr:cNvCxnSpPr/>
      </xdr:nvCxnSpPr>
      <xdr:spPr>
        <a:xfrm flipV="1">
          <a:off x="7861300" y="13095131"/>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115219</xdr:rowOff>
    </xdr:from>
    <xdr:ext cx="534377" cy="259045"/>
    <xdr:sp macro="" textlink="">
      <xdr:nvSpPr>
        <xdr:cNvPr id="419" name="テキスト ボックス 418"/>
        <xdr:cNvSpPr txBox="1"/>
      </xdr:nvSpPr>
      <xdr:spPr>
        <a:xfrm>
          <a:off x="7594111" y="1331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115678</xdr:rowOff>
    </xdr:from>
    <xdr:to>
      <xdr:col>55</xdr:col>
      <xdr:colOff>50800</xdr:colOff>
      <xdr:row>78</xdr:row>
      <xdr:rowOff>45828</xdr:rowOff>
    </xdr:to>
    <xdr:sp macro="" textlink="">
      <xdr:nvSpPr>
        <xdr:cNvPr id="425" name="楕円 424"/>
        <xdr:cNvSpPr/>
      </xdr:nvSpPr>
      <xdr:spPr>
        <a:xfrm>
          <a:off x="104267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138555</xdr:rowOff>
    </xdr:from>
    <xdr:ext cx="534377" cy="259045"/>
    <xdr:sp macro="" textlink="">
      <xdr:nvSpPr>
        <xdr:cNvPr id="426" name="普通建設事業費 （ うち新規整備　）該当値テキスト"/>
        <xdr:cNvSpPr txBox="1"/>
      </xdr:nvSpPr>
      <xdr:spPr>
        <a:xfrm>
          <a:off x="10528300" y="131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113720</xdr:rowOff>
    </xdr:from>
    <xdr:to>
      <xdr:col>50</xdr:col>
      <xdr:colOff>165100</xdr:colOff>
      <xdr:row>77</xdr:row>
      <xdr:rowOff>43870</xdr:rowOff>
    </xdr:to>
    <xdr:sp macro="" textlink="">
      <xdr:nvSpPr>
        <xdr:cNvPr id="427" name="楕円 426"/>
        <xdr:cNvSpPr/>
      </xdr:nvSpPr>
      <xdr:spPr>
        <a:xfrm>
          <a:off x="9588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60396</xdr:rowOff>
    </xdr:from>
    <xdr:ext cx="534377" cy="259045"/>
    <xdr:sp macro="" textlink="">
      <xdr:nvSpPr>
        <xdr:cNvPr id="428" name="テキスト ボックス 427"/>
        <xdr:cNvSpPr txBox="1"/>
      </xdr:nvSpPr>
      <xdr:spPr>
        <a:xfrm>
          <a:off x="9372111" y="12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14131</xdr:rowOff>
    </xdr:from>
    <xdr:to>
      <xdr:col>46</xdr:col>
      <xdr:colOff>38100</xdr:colOff>
      <xdr:row>76</xdr:row>
      <xdr:rowOff>115731</xdr:rowOff>
    </xdr:to>
    <xdr:sp macro="" textlink="">
      <xdr:nvSpPr>
        <xdr:cNvPr id="429" name="楕円 428"/>
        <xdr:cNvSpPr/>
      </xdr:nvSpPr>
      <xdr:spPr>
        <a:xfrm>
          <a:off x="8699500" y="130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132259</xdr:rowOff>
    </xdr:from>
    <xdr:ext cx="534377" cy="259045"/>
    <xdr:sp macro="" textlink="">
      <xdr:nvSpPr>
        <xdr:cNvPr id="430" name="テキスト ボックス 429"/>
        <xdr:cNvSpPr txBox="1"/>
      </xdr:nvSpPr>
      <xdr:spPr>
        <a:xfrm>
          <a:off x="8483111" y="1281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102305</xdr:rowOff>
    </xdr:from>
    <xdr:to>
      <xdr:col>41</xdr:col>
      <xdr:colOff>101600</xdr:colOff>
      <xdr:row>77</xdr:row>
      <xdr:rowOff>32455</xdr:rowOff>
    </xdr:to>
    <xdr:sp macro="" textlink="">
      <xdr:nvSpPr>
        <xdr:cNvPr id="431" name="楕円 430"/>
        <xdr:cNvSpPr/>
      </xdr:nvSpPr>
      <xdr:spPr>
        <a:xfrm>
          <a:off x="7810500" y="131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48982</xdr:rowOff>
    </xdr:from>
    <xdr:ext cx="534377" cy="259045"/>
    <xdr:sp macro="" textlink="">
      <xdr:nvSpPr>
        <xdr:cNvPr id="432" name="テキスト ボックス 431"/>
        <xdr:cNvSpPr txBox="1"/>
      </xdr:nvSpPr>
      <xdr:spPr>
        <a:xfrm>
          <a:off x="7594111" y="12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75185</xdr:rowOff>
    </xdr:from>
    <xdr:to>
      <xdr:col>55</xdr:col>
      <xdr:colOff>0</xdr:colOff>
      <xdr:row>98</xdr:row>
      <xdr:rowOff>152260</xdr:rowOff>
    </xdr:to>
    <xdr:cxnSp macro="">
      <xdr:nvCxnSpPr>
        <xdr:cNvPr id="461" name="直線コネクタ 460"/>
        <xdr:cNvCxnSpPr/>
      </xdr:nvCxnSpPr>
      <xdr:spPr>
        <a:xfrm flipV="1">
          <a:off x="9639300" y="16877285"/>
          <a:ext cx="8382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171235</xdr:rowOff>
    </xdr:from>
    <xdr:to>
      <xdr:col>50</xdr:col>
      <xdr:colOff>114300</xdr:colOff>
      <xdr:row>98</xdr:row>
      <xdr:rowOff>152260</xdr:rowOff>
    </xdr:to>
    <xdr:cxnSp macro="">
      <xdr:nvCxnSpPr>
        <xdr:cNvPr id="464" name="直線コネクタ 463"/>
        <xdr:cNvCxnSpPr/>
      </xdr:nvCxnSpPr>
      <xdr:spPr>
        <a:xfrm>
          <a:off x="8750300" y="16801885"/>
          <a:ext cx="889000" cy="1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171235</xdr:rowOff>
    </xdr:from>
    <xdr:to>
      <xdr:col>45</xdr:col>
      <xdr:colOff>177800</xdr:colOff>
      <xdr:row>98</xdr:row>
      <xdr:rowOff>111989</xdr:rowOff>
    </xdr:to>
    <xdr:cxnSp macro="">
      <xdr:nvCxnSpPr>
        <xdr:cNvPr id="467" name="直線コネクタ 466"/>
        <xdr:cNvCxnSpPr/>
      </xdr:nvCxnSpPr>
      <xdr:spPr>
        <a:xfrm flipV="1">
          <a:off x="7861300" y="16801885"/>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24385</xdr:rowOff>
    </xdr:from>
    <xdr:to>
      <xdr:col>55</xdr:col>
      <xdr:colOff>50800</xdr:colOff>
      <xdr:row>98</xdr:row>
      <xdr:rowOff>125985</xdr:rowOff>
    </xdr:to>
    <xdr:sp macro="" textlink="">
      <xdr:nvSpPr>
        <xdr:cNvPr id="477" name="楕円 476"/>
        <xdr:cNvSpPr/>
      </xdr:nvSpPr>
      <xdr:spPr>
        <a:xfrm>
          <a:off x="104267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110762</xdr:rowOff>
    </xdr:from>
    <xdr:ext cx="534377" cy="259045"/>
    <xdr:sp macro="" textlink="">
      <xdr:nvSpPr>
        <xdr:cNvPr id="478" name="普通建設事業費 （ うち更新整備　）該当値テキスト"/>
        <xdr:cNvSpPr txBox="1"/>
      </xdr:nvSpPr>
      <xdr:spPr>
        <a:xfrm>
          <a:off x="10528300" y="1674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101460</xdr:rowOff>
    </xdr:from>
    <xdr:to>
      <xdr:col>50</xdr:col>
      <xdr:colOff>165100</xdr:colOff>
      <xdr:row>99</xdr:row>
      <xdr:rowOff>31610</xdr:rowOff>
    </xdr:to>
    <xdr:sp macro="" textlink="">
      <xdr:nvSpPr>
        <xdr:cNvPr id="479" name="楕円 478"/>
        <xdr:cNvSpPr/>
      </xdr:nvSpPr>
      <xdr:spPr>
        <a:xfrm>
          <a:off x="9588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22737</xdr:rowOff>
    </xdr:from>
    <xdr:ext cx="469744" cy="259045"/>
    <xdr:sp macro="" textlink="">
      <xdr:nvSpPr>
        <xdr:cNvPr id="480" name="テキスト ボックス 479"/>
        <xdr:cNvSpPr txBox="1"/>
      </xdr:nvSpPr>
      <xdr:spPr>
        <a:xfrm>
          <a:off x="9404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120435</xdr:rowOff>
    </xdr:from>
    <xdr:to>
      <xdr:col>46</xdr:col>
      <xdr:colOff>38100</xdr:colOff>
      <xdr:row>98</xdr:row>
      <xdr:rowOff>50585</xdr:rowOff>
    </xdr:to>
    <xdr:sp macro="" textlink="">
      <xdr:nvSpPr>
        <xdr:cNvPr id="481" name="楕円 480"/>
        <xdr:cNvSpPr/>
      </xdr:nvSpPr>
      <xdr:spPr>
        <a:xfrm>
          <a:off x="8699500" y="167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41712</xdr:rowOff>
    </xdr:from>
    <xdr:ext cx="534377" cy="259045"/>
    <xdr:sp macro="" textlink="">
      <xdr:nvSpPr>
        <xdr:cNvPr id="482" name="テキスト ボックス 481"/>
        <xdr:cNvSpPr txBox="1"/>
      </xdr:nvSpPr>
      <xdr:spPr>
        <a:xfrm>
          <a:off x="8483111" y="168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61189</xdr:rowOff>
    </xdr:from>
    <xdr:to>
      <xdr:col>41</xdr:col>
      <xdr:colOff>101600</xdr:colOff>
      <xdr:row>98</xdr:row>
      <xdr:rowOff>162789</xdr:rowOff>
    </xdr:to>
    <xdr:sp macro="" textlink="">
      <xdr:nvSpPr>
        <xdr:cNvPr id="483" name="楕円 482"/>
        <xdr:cNvSpPr/>
      </xdr:nvSpPr>
      <xdr:spPr>
        <a:xfrm>
          <a:off x="7810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153916</xdr:rowOff>
    </xdr:from>
    <xdr:ext cx="469744" cy="259045"/>
    <xdr:sp macro="" textlink="">
      <xdr:nvSpPr>
        <xdr:cNvPr id="484" name="テキスト ボックス 483"/>
        <xdr:cNvSpPr txBox="1"/>
      </xdr:nvSpPr>
      <xdr:spPr>
        <a:xfrm>
          <a:off x="7626428" y="1695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1" name="直線コネクタ 510"/>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26845</xdr:rowOff>
    </xdr:from>
    <xdr:ext cx="378565" cy="259045"/>
    <xdr:sp macro="" textlink="">
      <xdr:nvSpPr>
        <xdr:cNvPr id="519" name="テキスト ボックス 518"/>
        <xdr:cNvSpPr txBox="1"/>
      </xdr:nvSpPr>
      <xdr:spPr>
        <a:xfrm>
          <a:off x="14403017" y="637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0" name="楕円 52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249299" cy="259045"/>
    <xdr:sp macro="" textlink="">
      <xdr:nvSpPr>
        <xdr:cNvPr id="531" name="災害復旧事業費該当値テキスト"/>
        <xdr:cNvSpPr txBox="1"/>
      </xdr:nvSpPr>
      <xdr:spPr>
        <a:xfrm>
          <a:off x="16370300" y="6576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19261</xdr:rowOff>
    </xdr:from>
    <xdr:to>
      <xdr:col>85</xdr:col>
      <xdr:colOff>127000</xdr:colOff>
      <xdr:row>77</xdr:row>
      <xdr:rowOff>29204</xdr:rowOff>
    </xdr:to>
    <xdr:cxnSp macro="">
      <xdr:nvCxnSpPr>
        <xdr:cNvPr id="619" name="直線コネクタ 618"/>
        <xdr:cNvCxnSpPr/>
      </xdr:nvCxnSpPr>
      <xdr:spPr>
        <a:xfrm flipV="1">
          <a:off x="15481300" y="1322091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29204</xdr:rowOff>
    </xdr:from>
    <xdr:to>
      <xdr:col>81</xdr:col>
      <xdr:colOff>50800</xdr:colOff>
      <xdr:row>77</xdr:row>
      <xdr:rowOff>46889</xdr:rowOff>
    </xdr:to>
    <xdr:cxnSp macro="">
      <xdr:nvCxnSpPr>
        <xdr:cNvPr id="622" name="直線コネクタ 621"/>
        <xdr:cNvCxnSpPr/>
      </xdr:nvCxnSpPr>
      <xdr:spPr>
        <a:xfrm flipV="1">
          <a:off x="14592300" y="13230854"/>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17317</xdr:rowOff>
    </xdr:from>
    <xdr:to>
      <xdr:col>76</xdr:col>
      <xdr:colOff>114300</xdr:colOff>
      <xdr:row>77</xdr:row>
      <xdr:rowOff>46889</xdr:rowOff>
    </xdr:to>
    <xdr:cxnSp macro="">
      <xdr:nvCxnSpPr>
        <xdr:cNvPr id="625" name="直線コネクタ 624"/>
        <xdr:cNvCxnSpPr/>
      </xdr:nvCxnSpPr>
      <xdr:spPr>
        <a:xfrm>
          <a:off x="13703300" y="13218967"/>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23641</xdr:rowOff>
    </xdr:from>
    <xdr:ext cx="534377" cy="259045"/>
    <xdr:sp macro="" textlink="">
      <xdr:nvSpPr>
        <xdr:cNvPr id="627" name="テキスト ボックス 626"/>
        <xdr:cNvSpPr txBox="1"/>
      </xdr:nvSpPr>
      <xdr:spPr>
        <a:xfrm>
          <a:off x="14325111" y="1288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17317</xdr:rowOff>
    </xdr:from>
    <xdr:to>
      <xdr:col>71</xdr:col>
      <xdr:colOff>177800</xdr:colOff>
      <xdr:row>77</xdr:row>
      <xdr:rowOff>34496</xdr:rowOff>
    </xdr:to>
    <xdr:cxnSp macro="">
      <xdr:nvCxnSpPr>
        <xdr:cNvPr id="628" name="直線コネクタ 627"/>
        <xdr:cNvCxnSpPr/>
      </xdr:nvCxnSpPr>
      <xdr:spPr>
        <a:xfrm flipV="1">
          <a:off x="12814300" y="13218967"/>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139911</xdr:rowOff>
    </xdr:from>
    <xdr:to>
      <xdr:col>85</xdr:col>
      <xdr:colOff>177800</xdr:colOff>
      <xdr:row>77</xdr:row>
      <xdr:rowOff>70061</xdr:rowOff>
    </xdr:to>
    <xdr:sp macro="" textlink="">
      <xdr:nvSpPr>
        <xdr:cNvPr id="638" name="楕円 637"/>
        <xdr:cNvSpPr/>
      </xdr:nvSpPr>
      <xdr:spPr>
        <a:xfrm>
          <a:off x="162687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118338</xdr:rowOff>
    </xdr:from>
    <xdr:ext cx="534377" cy="259045"/>
    <xdr:sp macro="" textlink="">
      <xdr:nvSpPr>
        <xdr:cNvPr id="639" name="公債費該当値テキスト"/>
        <xdr:cNvSpPr txBox="1"/>
      </xdr:nvSpPr>
      <xdr:spPr>
        <a:xfrm>
          <a:off x="16370300" y="1314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149854</xdr:rowOff>
    </xdr:from>
    <xdr:to>
      <xdr:col>81</xdr:col>
      <xdr:colOff>101600</xdr:colOff>
      <xdr:row>77</xdr:row>
      <xdr:rowOff>80004</xdr:rowOff>
    </xdr:to>
    <xdr:sp macro="" textlink="">
      <xdr:nvSpPr>
        <xdr:cNvPr id="640" name="楕円 639"/>
        <xdr:cNvSpPr/>
      </xdr:nvSpPr>
      <xdr:spPr>
        <a:xfrm>
          <a:off x="15430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71131</xdr:rowOff>
    </xdr:from>
    <xdr:ext cx="534377" cy="259045"/>
    <xdr:sp macro="" textlink="">
      <xdr:nvSpPr>
        <xdr:cNvPr id="641" name="テキスト ボックス 640"/>
        <xdr:cNvSpPr txBox="1"/>
      </xdr:nvSpPr>
      <xdr:spPr>
        <a:xfrm>
          <a:off x="15214111" y="132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167539</xdr:rowOff>
    </xdr:from>
    <xdr:to>
      <xdr:col>76</xdr:col>
      <xdr:colOff>165100</xdr:colOff>
      <xdr:row>77</xdr:row>
      <xdr:rowOff>97689</xdr:rowOff>
    </xdr:to>
    <xdr:sp macro="" textlink="">
      <xdr:nvSpPr>
        <xdr:cNvPr id="642" name="楕円 641"/>
        <xdr:cNvSpPr/>
      </xdr:nvSpPr>
      <xdr:spPr>
        <a:xfrm>
          <a:off x="14541500" y="131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88816</xdr:rowOff>
    </xdr:from>
    <xdr:ext cx="534377" cy="259045"/>
    <xdr:sp macro="" textlink="">
      <xdr:nvSpPr>
        <xdr:cNvPr id="643" name="テキスト ボックス 642"/>
        <xdr:cNvSpPr txBox="1"/>
      </xdr:nvSpPr>
      <xdr:spPr>
        <a:xfrm>
          <a:off x="14325111" y="1329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137967</xdr:rowOff>
    </xdr:from>
    <xdr:to>
      <xdr:col>72</xdr:col>
      <xdr:colOff>38100</xdr:colOff>
      <xdr:row>77</xdr:row>
      <xdr:rowOff>68117</xdr:rowOff>
    </xdr:to>
    <xdr:sp macro="" textlink="">
      <xdr:nvSpPr>
        <xdr:cNvPr id="644" name="楕円 643"/>
        <xdr:cNvSpPr/>
      </xdr:nvSpPr>
      <xdr:spPr>
        <a:xfrm>
          <a:off x="13652500" y="1316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59244</xdr:rowOff>
    </xdr:from>
    <xdr:ext cx="534377" cy="259045"/>
    <xdr:sp macro="" textlink="">
      <xdr:nvSpPr>
        <xdr:cNvPr id="645" name="テキスト ボックス 644"/>
        <xdr:cNvSpPr txBox="1"/>
      </xdr:nvSpPr>
      <xdr:spPr>
        <a:xfrm>
          <a:off x="13436111" y="1326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155146</xdr:rowOff>
    </xdr:from>
    <xdr:to>
      <xdr:col>67</xdr:col>
      <xdr:colOff>101600</xdr:colOff>
      <xdr:row>77</xdr:row>
      <xdr:rowOff>85296</xdr:rowOff>
    </xdr:to>
    <xdr:sp macro="" textlink="">
      <xdr:nvSpPr>
        <xdr:cNvPr id="646" name="楕円 645"/>
        <xdr:cNvSpPr/>
      </xdr:nvSpPr>
      <xdr:spPr>
        <a:xfrm>
          <a:off x="12763500" y="131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76423</xdr:rowOff>
    </xdr:from>
    <xdr:ext cx="534377" cy="259045"/>
    <xdr:sp macro="" textlink="">
      <xdr:nvSpPr>
        <xdr:cNvPr id="647" name="テキスト ボックス 646"/>
        <xdr:cNvSpPr txBox="1"/>
      </xdr:nvSpPr>
      <xdr:spPr>
        <a:xfrm>
          <a:off x="12547111" y="132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136486</xdr:rowOff>
    </xdr:from>
    <xdr:to>
      <xdr:col>85</xdr:col>
      <xdr:colOff>127000</xdr:colOff>
      <xdr:row>98</xdr:row>
      <xdr:rowOff>138040</xdr:rowOff>
    </xdr:to>
    <xdr:cxnSp macro="">
      <xdr:nvCxnSpPr>
        <xdr:cNvPr id="674" name="直線コネクタ 673"/>
        <xdr:cNvCxnSpPr/>
      </xdr:nvCxnSpPr>
      <xdr:spPr>
        <a:xfrm flipV="1">
          <a:off x="15481300" y="16938586"/>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136444</xdr:rowOff>
    </xdr:from>
    <xdr:to>
      <xdr:col>81</xdr:col>
      <xdr:colOff>50800</xdr:colOff>
      <xdr:row>98</xdr:row>
      <xdr:rowOff>138040</xdr:rowOff>
    </xdr:to>
    <xdr:cxnSp macro="">
      <xdr:nvCxnSpPr>
        <xdr:cNvPr id="677" name="直線コネクタ 676"/>
        <xdr:cNvCxnSpPr/>
      </xdr:nvCxnSpPr>
      <xdr:spPr>
        <a:xfrm>
          <a:off x="14592300" y="16938544"/>
          <a:ext cx="889000" cy="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136444</xdr:rowOff>
    </xdr:from>
    <xdr:to>
      <xdr:col>76</xdr:col>
      <xdr:colOff>114300</xdr:colOff>
      <xdr:row>98</xdr:row>
      <xdr:rowOff>138398</xdr:rowOff>
    </xdr:to>
    <xdr:cxnSp macro="">
      <xdr:nvCxnSpPr>
        <xdr:cNvPr id="680" name="直線コネクタ 679"/>
        <xdr:cNvCxnSpPr/>
      </xdr:nvCxnSpPr>
      <xdr:spPr>
        <a:xfrm flipV="1">
          <a:off x="13703300" y="16938544"/>
          <a:ext cx="889000" cy="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138398</xdr:rowOff>
    </xdr:from>
    <xdr:to>
      <xdr:col>71</xdr:col>
      <xdr:colOff>177800</xdr:colOff>
      <xdr:row>98</xdr:row>
      <xdr:rowOff>138973</xdr:rowOff>
    </xdr:to>
    <xdr:cxnSp macro="">
      <xdr:nvCxnSpPr>
        <xdr:cNvPr id="683" name="直線コネクタ 682"/>
        <xdr:cNvCxnSpPr/>
      </xdr:nvCxnSpPr>
      <xdr:spPr>
        <a:xfrm flipV="1">
          <a:off x="12814300" y="16940498"/>
          <a:ext cx="8890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85686</xdr:rowOff>
    </xdr:from>
    <xdr:to>
      <xdr:col>85</xdr:col>
      <xdr:colOff>177800</xdr:colOff>
      <xdr:row>99</xdr:row>
      <xdr:rowOff>15836</xdr:rowOff>
    </xdr:to>
    <xdr:sp macro="" textlink="">
      <xdr:nvSpPr>
        <xdr:cNvPr id="693" name="楕円 692"/>
        <xdr:cNvSpPr/>
      </xdr:nvSpPr>
      <xdr:spPr>
        <a:xfrm>
          <a:off x="16268700" y="168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613</xdr:rowOff>
    </xdr:from>
    <xdr:ext cx="378565" cy="259045"/>
    <xdr:sp macro="" textlink="">
      <xdr:nvSpPr>
        <xdr:cNvPr id="694" name="積立金該当値テキスト"/>
        <xdr:cNvSpPr txBox="1"/>
      </xdr:nvSpPr>
      <xdr:spPr>
        <a:xfrm>
          <a:off x="16370300" y="16802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87240</xdr:rowOff>
    </xdr:from>
    <xdr:to>
      <xdr:col>81</xdr:col>
      <xdr:colOff>101600</xdr:colOff>
      <xdr:row>99</xdr:row>
      <xdr:rowOff>17390</xdr:rowOff>
    </xdr:to>
    <xdr:sp macro="" textlink="">
      <xdr:nvSpPr>
        <xdr:cNvPr id="695" name="楕円 694"/>
        <xdr:cNvSpPr/>
      </xdr:nvSpPr>
      <xdr:spPr>
        <a:xfrm>
          <a:off x="15430500" y="1688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8517</xdr:rowOff>
    </xdr:from>
    <xdr:ext cx="378565" cy="259045"/>
    <xdr:sp macro="" textlink="">
      <xdr:nvSpPr>
        <xdr:cNvPr id="696" name="テキスト ボックス 695"/>
        <xdr:cNvSpPr txBox="1"/>
      </xdr:nvSpPr>
      <xdr:spPr>
        <a:xfrm>
          <a:off x="15292017" y="16982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85644</xdr:rowOff>
    </xdr:from>
    <xdr:to>
      <xdr:col>76</xdr:col>
      <xdr:colOff>165100</xdr:colOff>
      <xdr:row>99</xdr:row>
      <xdr:rowOff>15794</xdr:rowOff>
    </xdr:to>
    <xdr:sp macro="" textlink="">
      <xdr:nvSpPr>
        <xdr:cNvPr id="697" name="楕円 696"/>
        <xdr:cNvSpPr/>
      </xdr:nvSpPr>
      <xdr:spPr>
        <a:xfrm>
          <a:off x="14541500" y="168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6921</xdr:rowOff>
    </xdr:from>
    <xdr:ext cx="378565" cy="259045"/>
    <xdr:sp macro="" textlink="">
      <xdr:nvSpPr>
        <xdr:cNvPr id="698" name="テキスト ボックス 697"/>
        <xdr:cNvSpPr txBox="1"/>
      </xdr:nvSpPr>
      <xdr:spPr>
        <a:xfrm>
          <a:off x="14403017" y="169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87598</xdr:rowOff>
    </xdr:from>
    <xdr:to>
      <xdr:col>72</xdr:col>
      <xdr:colOff>38100</xdr:colOff>
      <xdr:row>99</xdr:row>
      <xdr:rowOff>17748</xdr:rowOff>
    </xdr:to>
    <xdr:sp macro="" textlink="">
      <xdr:nvSpPr>
        <xdr:cNvPr id="699" name="楕円 698"/>
        <xdr:cNvSpPr/>
      </xdr:nvSpPr>
      <xdr:spPr>
        <a:xfrm>
          <a:off x="13652500" y="168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8875</xdr:rowOff>
    </xdr:from>
    <xdr:ext cx="378565" cy="259045"/>
    <xdr:sp macro="" textlink="">
      <xdr:nvSpPr>
        <xdr:cNvPr id="700" name="テキスト ボックス 699"/>
        <xdr:cNvSpPr txBox="1"/>
      </xdr:nvSpPr>
      <xdr:spPr>
        <a:xfrm>
          <a:off x="13514017" y="16982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88173</xdr:rowOff>
    </xdr:from>
    <xdr:to>
      <xdr:col>67</xdr:col>
      <xdr:colOff>101600</xdr:colOff>
      <xdr:row>99</xdr:row>
      <xdr:rowOff>18323</xdr:rowOff>
    </xdr:to>
    <xdr:sp macro="" textlink="">
      <xdr:nvSpPr>
        <xdr:cNvPr id="701" name="楕円 700"/>
        <xdr:cNvSpPr/>
      </xdr:nvSpPr>
      <xdr:spPr>
        <a:xfrm>
          <a:off x="12763500" y="16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9450</xdr:rowOff>
    </xdr:from>
    <xdr:ext cx="378565" cy="259045"/>
    <xdr:sp macro="" textlink="">
      <xdr:nvSpPr>
        <xdr:cNvPr id="702" name="テキスト ボックス 701"/>
        <xdr:cNvSpPr txBox="1"/>
      </xdr:nvSpPr>
      <xdr:spPr>
        <a:xfrm>
          <a:off x="12625017" y="16983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139517</xdr:rowOff>
    </xdr:from>
    <xdr:to>
      <xdr:col>116</xdr:col>
      <xdr:colOff>63500</xdr:colOff>
      <xdr:row>58</xdr:row>
      <xdr:rowOff>139609</xdr:rowOff>
    </xdr:to>
    <xdr:cxnSp macro="">
      <xdr:nvCxnSpPr>
        <xdr:cNvPr id="788" name="直線コネクタ 787"/>
        <xdr:cNvCxnSpPr/>
      </xdr:nvCxnSpPr>
      <xdr:spPr>
        <a:xfrm>
          <a:off x="21323300" y="1008361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124841</xdr:rowOff>
    </xdr:from>
    <xdr:to>
      <xdr:col>111</xdr:col>
      <xdr:colOff>177800</xdr:colOff>
      <xdr:row>58</xdr:row>
      <xdr:rowOff>139517</xdr:rowOff>
    </xdr:to>
    <xdr:cxnSp macro="">
      <xdr:nvCxnSpPr>
        <xdr:cNvPr id="791" name="直線コネクタ 790"/>
        <xdr:cNvCxnSpPr/>
      </xdr:nvCxnSpPr>
      <xdr:spPr>
        <a:xfrm>
          <a:off x="20434300" y="10068941"/>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124841</xdr:rowOff>
    </xdr:from>
    <xdr:to>
      <xdr:col>107</xdr:col>
      <xdr:colOff>50800</xdr:colOff>
      <xdr:row>58</xdr:row>
      <xdr:rowOff>124887</xdr:rowOff>
    </xdr:to>
    <xdr:cxnSp macro="">
      <xdr:nvCxnSpPr>
        <xdr:cNvPr id="794" name="直線コネクタ 793"/>
        <xdr:cNvCxnSpPr/>
      </xdr:nvCxnSpPr>
      <xdr:spPr>
        <a:xfrm flipV="1">
          <a:off x="19545300" y="1006894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123103</xdr:rowOff>
    </xdr:from>
    <xdr:to>
      <xdr:col>102</xdr:col>
      <xdr:colOff>114300</xdr:colOff>
      <xdr:row>58</xdr:row>
      <xdr:rowOff>124887</xdr:rowOff>
    </xdr:to>
    <xdr:cxnSp macro="">
      <xdr:nvCxnSpPr>
        <xdr:cNvPr id="797" name="直線コネクタ 796"/>
        <xdr:cNvCxnSpPr/>
      </xdr:nvCxnSpPr>
      <xdr:spPr>
        <a:xfrm>
          <a:off x="18656300" y="10067203"/>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88809</xdr:rowOff>
    </xdr:from>
    <xdr:to>
      <xdr:col>116</xdr:col>
      <xdr:colOff>114300</xdr:colOff>
      <xdr:row>59</xdr:row>
      <xdr:rowOff>18959</xdr:rowOff>
    </xdr:to>
    <xdr:sp macro="" textlink="">
      <xdr:nvSpPr>
        <xdr:cNvPr id="807" name="楕円 806"/>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249299" cy="259045"/>
    <xdr:sp macro="" textlink="">
      <xdr:nvSpPr>
        <xdr:cNvPr id="808" name="貸付金該当値テキスト"/>
        <xdr:cNvSpPr txBox="1"/>
      </xdr:nvSpPr>
      <xdr:spPr>
        <a:xfrm>
          <a:off x="22212300" y="9948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88717</xdr:rowOff>
    </xdr:from>
    <xdr:to>
      <xdr:col>112</xdr:col>
      <xdr:colOff>38100</xdr:colOff>
      <xdr:row>59</xdr:row>
      <xdr:rowOff>18867</xdr:rowOff>
    </xdr:to>
    <xdr:sp macro="" textlink="">
      <xdr:nvSpPr>
        <xdr:cNvPr id="809" name="楕円 808"/>
        <xdr:cNvSpPr/>
      </xdr:nvSpPr>
      <xdr:spPr>
        <a:xfrm>
          <a:off x="21272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9994</xdr:rowOff>
    </xdr:from>
    <xdr:ext cx="249299" cy="259045"/>
    <xdr:sp macro="" textlink="">
      <xdr:nvSpPr>
        <xdr:cNvPr id="810" name="テキスト ボックス 809"/>
        <xdr:cNvSpPr txBox="1"/>
      </xdr:nvSpPr>
      <xdr:spPr>
        <a:xfrm>
          <a:off x="21198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74041</xdr:rowOff>
    </xdr:from>
    <xdr:to>
      <xdr:col>107</xdr:col>
      <xdr:colOff>101600</xdr:colOff>
      <xdr:row>59</xdr:row>
      <xdr:rowOff>4191</xdr:rowOff>
    </xdr:to>
    <xdr:sp macro="" textlink="">
      <xdr:nvSpPr>
        <xdr:cNvPr id="811" name="楕円 810"/>
        <xdr:cNvSpPr/>
      </xdr:nvSpPr>
      <xdr:spPr>
        <a:xfrm>
          <a:off x="20383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166768</xdr:rowOff>
    </xdr:from>
    <xdr:ext cx="378565" cy="259045"/>
    <xdr:sp macro="" textlink="">
      <xdr:nvSpPr>
        <xdr:cNvPr id="812" name="テキスト ボックス 811"/>
        <xdr:cNvSpPr txBox="1"/>
      </xdr:nvSpPr>
      <xdr:spPr>
        <a:xfrm>
          <a:off x="20245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74087</xdr:rowOff>
    </xdr:from>
    <xdr:to>
      <xdr:col>102</xdr:col>
      <xdr:colOff>165100</xdr:colOff>
      <xdr:row>59</xdr:row>
      <xdr:rowOff>4237</xdr:rowOff>
    </xdr:to>
    <xdr:sp macro="" textlink="">
      <xdr:nvSpPr>
        <xdr:cNvPr id="813" name="楕円 812"/>
        <xdr:cNvSpPr/>
      </xdr:nvSpPr>
      <xdr:spPr>
        <a:xfrm>
          <a:off x="19494500" y="100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166814</xdr:rowOff>
    </xdr:from>
    <xdr:ext cx="378565" cy="259045"/>
    <xdr:sp macro="" textlink="">
      <xdr:nvSpPr>
        <xdr:cNvPr id="814" name="テキスト ボックス 813"/>
        <xdr:cNvSpPr txBox="1"/>
      </xdr:nvSpPr>
      <xdr:spPr>
        <a:xfrm>
          <a:off x="19356017" y="1011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72303</xdr:rowOff>
    </xdr:from>
    <xdr:to>
      <xdr:col>98</xdr:col>
      <xdr:colOff>38100</xdr:colOff>
      <xdr:row>59</xdr:row>
      <xdr:rowOff>2453</xdr:rowOff>
    </xdr:to>
    <xdr:sp macro="" textlink="">
      <xdr:nvSpPr>
        <xdr:cNvPr id="815" name="楕円 814"/>
        <xdr:cNvSpPr/>
      </xdr:nvSpPr>
      <xdr:spPr>
        <a:xfrm>
          <a:off x="18605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165030</xdr:rowOff>
    </xdr:from>
    <xdr:ext cx="378565" cy="259045"/>
    <xdr:sp macro="" textlink="">
      <xdr:nvSpPr>
        <xdr:cNvPr id="816" name="テキスト ボックス 815"/>
        <xdr:cNvSpPr txBox="1"/>
      </xdr:nvSpPr>
      <xdr:spPr>
        <a:xfrm>
          <a:off x="18467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155108</xdr:rowOff>
    </xdr:from>
    <xdr:to>
      <xdr:col>116</xdr:col>
      <xdr:colOff>63500</xdr:colOff>
      <xdr:row>77</xdr:row>
      <xdr:rowOff>14404</xdr:rowOff>
    </xdr:to>
    <xdr:cxnSp macro="">
      <xdr:nvCxnSpPr>
        <xdr:cNvPr id="844" name="直線コネクタ 843"/>
        <xdr:cNvCxnSpPr/>
      </xdr:nvCxnSpPr>
      <xdr:spPr>
        <a:xfrm flipV="1">
          <a:off x="21323300" y="13185308"/>
          <a:ext cx="8382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153073</xdr:rowOff>
    </xdr:from>
    <xdr:to>
      <xdr:col>111</xdr:col>
      <xdr:colOff>177800</xdr:colOff>
      <xdr:row>77</xdr:row>
      <xdr:rowOff>14404</xdr:rowOff>
    </xdr:to>
    <xdr:cxnSp macro="">
      <xdr:nvCxnSpPr>
        <xdr:cNvPr id="847" name="直線コネクタ 846"/>
        <xdr:cNvCxnSpPr/>
      </xdr:nvCxnSpPr>
      <xdr:spPr>
        <a:xfrm>
          <a:off x="20434300" y="13183273"/>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73132</xdr:rowOff>
    </xdr:from>
    <xdr:to>
      <xdr:col>107</xdr:col>
      <xdr:colOff>50800</xdr:colOff>
      <xdr:row>76</xdr:row>
      <xdr:rowOff>153073</xdr:rowOff>
    </xdr:to>
    <xdr:cxnSp macro="">
      <xdr:nvCxnSpPr>
        <xdr:cNvPr id="850" name="直線コネクタ 849"/>
        <xdr:cNvCxnSpPr/>
      </xdr:nvCxnSpPr>
      <xdr:spPr>
        <a:xfrm>
          <a:off x="19545300" y="12931882"/>
          <a:ext cx="889000" cy="2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41841</xdr:rowOff>
    </xdr:from>
    <xdr:ext cx="534377" cy="259045"/>
    <xdr:sp macro="" textlink="">
      <xdr:nvSpPr>
        <xdr:cNvPr id="852" name="テキスト ボックス 851"/>
        <xdr:cNvSpPr txBox="1"/>
      </xdr:nvSpPr>
      <xdr:spPr>
        <a:xfrm>
          <a:off x="20167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73132</xdr:rowOff>
    </xdr:from>
    <xdr:to>
      <xdr:col>102</xdr:col>
      <xdr:colOff>114300</xdr:colOff>
      <xdr:row>77</xdr:row>
      <xdr:rowOff>95123</xdr:rowOff>
    </xdr:to>
    <xdr:cxnSp macro="">
      <xdr:nvCxnSpPr>
        <xdr:cNvPr id="853" name="直線コネクタ 852"/>
        <xdr:cNvCxnSpPr/>
      </xdr:nvCxnSpPr>
      <xdr:spPr>
        <a:xfrm flipV="1">
          <a:off x="18656300" y="12931882"/>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104308</xdr:rowOff>
    </xdr:from>
    <xdr:to>
      <xdr:col>116</xdr:col>
      <xdr:colOff>114300</xdr:colOff>
      <xdr:row>77</xdr:row>
      <xdr:rowOff>34458</xdr:rowOff>
    </xdr:to>
    <xdr:sp macro="" textlink="">
      <xdr:nvSpPr>
        <xdr:cNvPr id="863" name="楕円 862"/>
        <xdr:cNvSpPr/>
      </xdr:nvSpPr>
      <xdr:spPr>
        <a:xfrm>
          <a:off x="221107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82735</xdr:rowOff>
    </xdr:from>
    <xdr:ext cx="534377" cy="259045"/>
    <xdr:sp macro="" textlink="">
      <xdr:nvSpPr>
        <xdr:cNvPr id="864" name="繰出金該当値テキスト"/>
        <xdr:cNvSpPr txBox="1"/>
      </xdr:nvSpPr>
      <xdr:spPr>
        <a:xfrm>
          <a:off x="22212300" y="1311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135054</xdr:rowOff>
    </xdr:from>
    <xdr:to>
      <xdr:col>112</xdr:col>
      <xdr:colOff>38100</xdr:colOff>
      <xdr:row>77</xdr:row>
      <xdr:rowOff>65204</xdr:rowOff>
    </xdr:to>
    <xdr:sp macro="" textlink="">
      <xdr:nvSpPr>
        <xdr:cNvPr id="865" name="楕円 864"/>
        <xdr:cNvSpPr/>
      </xdr:nvSpPr>
      <xdr:spPr>
        <a:xfrm>
          <a:off x="212725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56331</xdr:rowOff>
    </xdr:from>
    <xdr:ext cx="534377" cy="259045"/>
    <xdr:sp macro="" textlink="">
      <xdr:nvSpPr>
        <xdr:cNvPr id="866" name="テキスト ボックス 865"/>
        <xdr:cNvSpPr txBox="1"/>
      </xdr:nvSpPr>
      <xdr:spPr>
        <a:xfrm>
          <a:off x="21056111"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102273</xdr:rowOff>
    </xdr:from>
    <xdr:to>
      <xdr:col>107</xdr:col>
      <xdr:colOff>101600</xdr:colOff>
      <xdr:row>77</xdr:row>
      <xdr:rowOff>32423</xdr:rowOff>
    </xdr:to>
    <xdr:sp macro="" textlink="">
      <xdr:nvSpPr>
        <xdr:cNvPr id="867" name="楕円 866"/>
        <xdr:cNvSpPr/>
      </xdr:nvSpPr>
      <xdr:spPr>
        <a:xfrm>
          <a:off x="20383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23550</xdr:rowOff>
    </xdr:from>
    <xdr:ext cx="534377" cy="259045"/>
    <xdr:sp macro="" textlink="">
      <xdr:nvSpPr>
        <xdr:cNvPr id="868" name="テキスト ボックス 867"/>
        <xdr:cNvSpPr txBox="1"/>
      </xdr:nvSpPr>
      <xdr:spPr>
        <a:xfrm>
          <a:off x="20167111" y="13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22332</xdr:rowOff>
    </xdr:from>
    <xdr:to>
      <xdr:col>102</xdr:col>
      <xdr:colOff>165100</xdr:colOff>
      <xdr:row>75</xdr:row>
      <xdr:rowOff>123932</xdr:rowOff>
    </xdr:to>
    <xdr:sp macro="" textlink="">
      <xdr:nvSpPr>
        <xdr:cNvPr id="869" name="楕円 868"/>
        <xdr:cNvSpPr/>
      </xdr:nvSpPr>
      <xdr:spPr>
        <a:xfrm>
          <a:off x="19494500" y="128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140459</xdr:rowOff>
    </xdr:from>
    <xdr:ext cx="534377" cy="259045"/>
    <xdr:sp macro="" textlink="">
      <xdr:nvSpPr>
        <xdr:cNvPr id="870" name="テキスト ボックス 869"/>
        <xdr:cNvSpPr txBox="1"/>
      </xdr:nvSpPr>
      <xdr:spPr>
        <a:xfrm>
          <a:off x="19278111" y="126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44323</xdr:rowOff>
    </xdr:from>
    <xdr:to>
      <xdr:col>98</xdr:col>
      <xdr:colOff>38100</xdr:colOff>
      <xdr:row>77</xdr:row>
      <xdr:rowOff>145923</xdr:rowOff>
    </xdr:to>
    <xdr:sp macro="" textlink="">
      <xdr:nvSpPr>
        <xdr:cNvPr id="871" name="楕円 870"/>
        <xdr:cNvSpPr/>
      </xdr:nvSpPr>
      <xdr:spPr>
        <a:xfrm>
          <a:off x="18605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137050</xdr:rowOff>
    </xdr:from>
    <xdr:ext cx="534377" cy="259045"/>
    <xdr:sp macro="" textlink="">
      <xdr:nvSpPr>
        <xdr:cNvPr id="872" name="テキスト ボックス 871"/>
        <xdr:cNvSpPr txBox="1"/>
      </xdr:nvSpPr>
      <xdr:spPr>
        <a:xfrm>
          <a:off x="18389111" y="133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●人件費については、平成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年度より増加傾向にあ</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ったところ前年度は減少したが、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今年度は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増加に転じ住民一人当たり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50,309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円となった</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。類似団体と比較すると下回っているものの、今後も適切な人員配置を実施し、事務の効率化と円滑な行政サービスを提供していく必要がある。●物件費については、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住民一人当たり</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71,560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円となっており、類似団体と比較して一人当たりのコストが高い状況であり近年高止まりの傾向にある。町保有施設が多いためであるが、現在実施可能な部分については民間委託の実施を進めている。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●扶助費については、類似団体平均値と比較すると</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下回ったが、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年度より毎年度増加しており少子高齢化等の社会情勢を反映する</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形</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今後、社会保障関連経費が増加することは必至であり、特に町単独の扶助費については、その効果と必要性を常に検証し、見直しを図ることによって、社会保障関連経費のさらなる抑制に努める。●補助費等については、類似団体平均値を下回</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ったが、</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前年度比較で</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5.9</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となった。今後も、各種団体等への単独補助金については、常にその必要性とその効果を検証しながら、</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事業の</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見直し</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を進め</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る。●普通建設事業費については、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新規整備で前年度比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38.6</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％減、更新整備で前年度比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121.1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％増となった。「小中学校空調設備新設事業」の終了、「文化センター外壁改修」「道路補修事業」の増加によるものである。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今後は、「公共施設等総合管理計画」を指針として、限られた財源のなかで公共施設の配置・管理等に努める。●公債費については、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％増となり類似団体平均よりは低いものの、近年は</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25,000</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円前後を推移している</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。地方債の発行にあたっては慎重を期すとともに、資金調達も金利情勢を見据えながら、公的資金・民間資金を問わず柔軟な対応を心がけることで適正な公債費負担を維持してい</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く</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。●繰出金については、</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下水道事業特別会計繰出金、介護保険特別会計繰出金の増により前年度比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4.1</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％増となった。●積立金については、類似団体平均、全国平均、群馬県平均を下回っているが、前年度比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93.7</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％増となった。主に新設した農業振興基金のほか、学校給食事業基金、学校振興基金の積立金増加によるものである。</a:t>
          </a: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36,648
35,741
25.78
11,302,234
10,781,602
496,170
7,049,760
10,157,316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37211</xdr:rowOff>
    </xdr:from>
    <xdr:to>
      <xdr:col>24</xdr:col>
      <xdr:colOff>63500</xdr:colOff>
      <xdr:row>37</xdr:row>
      <xdr:rowOff>66548</xdr:rowOff>
    </xdr:to>
    <xdr:cxnSp macro="">
      <xdr:nvCxnSpPr>
        <xdr:cNvPr id="61" name="直線コネクタ 60"/>
        <xdr:cNvCxnSpPr/>
      </xdr:nvCxnSpPr>
      <xdr:spPr>
        <a:xfrm>
          <a:off x="3797300" y="6209411"/>
          <a:ext cx="8382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37211</xdr:rowOff>
    </xdr:from>
    <xdr:to>
      <xdr:col>19</xdr:col>
      <xdr:colOff>177800</xdr:colOff>
      <xdr:row>36</xdr:row>
      <xdr:rowOff>109601</xdr:rowOff>
    </xdr:to>
    <xdr:cxnSp macro="">
      <xdr:nvCxnSpPr>
        <xdr:cNvPr id="64" name="直線コネクタ 63"/>
        <xdr:cNvCxnSpPr/>
      </xdr:nvCxnSpPr>
      <xdr:spPr>
        <a:xfrm flipV="1">
          <a:off x="2908300" y="620941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109601</xdr:rowOff>
    </xdr:from>
    <xdr:to>
      <xdr:col>15</xdr:col>
      <xdr:colOff>50800</xdr:colOff>
      <xdr:row>36</xdr:row>
      <xdr:rowOff>115697</xdr:rowOff>
    </xdr:to>
    <xdr:cxnSp macro="">
      <xdr:nvCxnSpPr>
        <xdr:cNvPr id="67" name="直線コネクタ 66"/>
        <xdr:cNvCxnSpPr/>
      </xdr:nvCxnSpPr>
      <xdr:spPr>
        <a:xfrm flipV="1">
          <a:off x="2019300" y="62818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906</xdr:rowOff>
    </xdr:from>
    <xdr:ext cx="469744" cy="259045"/>
    <xdr:sp macro="" textlink="">
      <xdr:nvSpPr>
        <xdr:cNvPr id="69" name="テキスト ボックス 68"/>
        <xdr:cNvSpPr txBox="1"/>
      </xdr:nvSpPr>
      <xdr:spPr>
        <a:xfrm>
          <a:off x="2673428"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115697</xdr:rowOff>
    </xdr:from>
    <xdr:to>
      <xdr:col>10</xdr:col>
      <xdr:colOff>114300</xdr:colOff>
      <xdr:row>36</xdr:row>
      <xdr:rowOff>140081</xdr:rowOff>
    </xdr:to>
    <xdr:cxnSp macro="">
      <xdr:nvCxnSpPr>
        <xdr:cNvPr id="70" name="直線コネクタ 69"/>
        <xdr:cNvCxnSpPr/>
      </xdr:nvCxnSpPr>
      <xdr:spPr>
        <a:xfrm flipV="1">
          <a:off x="1130300" y="628789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15748</xdr:rowOff>
    </xdr:from>
    <xdr:to>
      <xdr:col>24</xdr:col>
      <xdr:colOff>114300</xdr:colOff>
      <xdr:row>37</xdr:row>
      <xdr:rowOff>117348</xdr:rowOff>
    </xdr:to>
    <xdr:sp macro="" textlink="">
      <xdr:nvSpPr>
        <xdr:cNvPr id="80" name="楕円 79"/>
        <xdr:cNvSpPr/>
      </xdr:nvSpPr>
      <xdr:spPr>
        <a:xfrm>
          <a:off x="45847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102125</xdr:rowOff>
    </xdr:from>
    <xdr:ext cx="469744" cy="259045"/>
    <xdr:sp macro="" textlink="">
      <xdr:nvSpPr>
        <xdr:cNvPr id="81" name="議会費該当値テキスト"/>
        <xdr:cNvSpPr txBox="1"/>
      </xdr:nvSpPr>
      <xdr:spPr>
        <a:xfrm>
          <a:off x="4686300" y="627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157861</xdr:rowOff>
    </xdr:from>
    <xdr:to>
      <xdr:col>20</xdr:col>
      <xdr:colOff>38100</xdr:colOff>
      <xdr:row>36</xdr:row>
      <xdr:rowOff>88011</xdr:rowOff>
    </xdr:to>
    <xdr:sp macro="" textlink="">
      <xdr:nvSpPr>
        <xdr:cNvPr id="82" name="楕円 81"/>
        <xdr:cNvSpPr/>
      </xdr:nvSpPr>
      <xdr:spPr>
        <a:xfrm>
          <a:off x="3746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79138</xdr:rowOff>
    </xdr:from>
    <xdr:ext cx="469744" cy="259045"/>
    <xdr:sp macro="" textlink="">
      <xdr:nvSpPr>
        <xdr:cNvPr id="83" name="テキスト ボックス 82"/>
        <xdr:cNvSpPr txBox="1"/>
      </xdr:nvSpPr>
      <xdr:spPr>
        <a:xfrm>
          <a:off x="3562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58801</xdr:rowOff>
    </xdr:from>
    <xdr:to>
      <xdr:col>15</xdr:col>
      <xdr:colOff>101600</xdr:colOff>
      <xdr:row>36</xdr:row>
      <xdr:rowOff>160401</xdr:rowOff>
    </xdr:to>
    <xdr:sp macro="" textlink="">
      <xdr:nvSpPr>
        <xdr:cNvPr id="84" name="楕円 83"/>
        <xdr:cNvSpPr/>
      </xdr:nvSpPr>
      <xdr:spPr>
        <a:xfrm>
          <a:off x="2857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151528</xdr:rowOff>
    </xdr:from>
    <xdr:ext cx="469744" cy="259045"/>
    <xdr:sp macro="" textlink="">
      <xdr:nvSpPr>
        <xdr:cNvPr id="85" name="テキスト ボックス 84"/>
        <xdr:cNvSpPr txBox="1"/>
      </xdr:nvSpPr>
      <xdr:spPr>
        <a:xfrm>
          <a:off x="2673428"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64897</xdr:rowOff>
    </xdr:from>
    <xdr:to>
      <xdr:col>10</xdr:col>
      <xdr:colOff>165100</xdr:colOff>
      <xdr:row>36</xdr:row>
      <xdr:rowOff>166497</xdr:rowOff>
    </xdr:to>
    <xdr:sp macro="" textlink="">
      <xdr:nvSpPr>
        <xdr:cNvPr id="86" name="楕円 85"/>
        <xdr:cNvSpPr/>
      </xdr:nvSpPr>
      <xdr:spPr>
        <a:xfrm>
          <a:off x="1968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157624</xdr:rowOff>
    </xdr:from>
    <xdr:ext cx="469744" cy="259045"/>
    <xdr:sp macro="" textlink="">
      <xdr:nvSpPr>
        <xdr:cNvPr id="87" name="テキスト ボックス 86"/>
        <xdr:cNvSpPr txBox="1"/>
      </xdr:nvSpPr>
      <xdr:spPr>
        <a:xfrm>
          <a:off x="1784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89281</xdr:rowOff>
    </xdr:from>
    <xdr:to>
      <xdr:col>6</xdr:col>
      <xdr:colOff>38100</xdr:colOff>
      <xdr:row>37</xdr:row>
      <xdr:rowOff>19431</xdr:rowOff>
    </xdr:to>
    <xdr:sp macro="" textlink="">
      <xdr:nvSpPr>
        <xdr:cNvPr id="88" name="楕円 87"/>
        <xdr:cNvSpPr/>
      </xdr:nvSpPr>
      <xdr:spPr>
        <a:xfrm>
          <a:off x="1079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10558</xdr:rowOff>
    </xdr:from>
    <xdr:ext cx="469744" cy="259045"/>
    <xdr:sp macro="" textlink="">
      <xdr:nvSpPr>
        <xdr:cNvPr id="89" name="テキスト ボックス 88"/>
        <xdr:cNvSpPr txBox="1"/>
      </xdr:nvSpPr>
      <xdr:spPr>
        <a:xfrm>
          <a:off x="895428"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143811</xdr:rowOff>
    </xdr:from>
    <xdr:to>
      <xdr:col>24</xdr:col>
      <xdr:colOff>63500</xdr:colOff>
      <xdr:row>58</xdr:row>
      <xdr:rowOff>152711</xdr:rowOff>
    </xdr:to>
    <xdr:cxnSp macro="">
      <xdr:nvCxnSpPr>
        <xdr:cNvPr id="120" name="直線コネクタ 119"/>
        <xdr:cNvCxnSpPr/>
      </xdr:nvCxnSpPr>
      <xdr:spPr>
        <a:xfrm flipV="1">
          <a:off x="3797300" y="10087911"/>
          <a:ext cx="838200" cy="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152711</xdr:rowOff>
    </xdr:from>
    <xdr:to>
      <xdr:col>19</xdr:col>
      <xdr:colOff>177800</xdr:colOff>
      <xdr:row>58</xdr:row>
      <xdr:rowOff>154618</xdr:rowOff>
    </xdr:to>
    <xdr:cxnSp macro="">
      <xdr:nvCxnSpPr>
        <xdr:cNvPr id="123" name="直線コネクタ 122"/>
        <xdr:cNvCxnSpPr/>
      </xdr:nvCxnSpPr>
      <xdr:spPr>
        <a:xfrm flipV="1">
          <a:off x="2908300" y="10096811"/>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154618</xdr:rowOff>
    </xdr:from>
    <xdr:to>
      <xdr:col>15</xdr:col>
      <xdr:colOff>50800</xdr:colOff>
      <xdr:row>58</xdr:row>
      <xdr:rowOff>155591</xdr:rowOff>
    </xdr:to>
    <xdr:cxnSp macro="">
      <xdr:nvCxnSpPr>
        <xdr:cNvPr id="126" name="直線コネクタ 125"/>
        <xdr:cNvCxnSpPr/>
      </xdr:nvCxnSpPr>
      <xdr:spPr>
        <a:xfrm flipV="1">
          <a:off x="2019300" y="10098718"/>
          <a:ext cx="889000" cy="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153720</xdr:rowOff>
    </xdr:from>
    <xdr:to>
      <xdr:col>10</xdr:col>
      <xdr:colOff>114300</xdr:colOff>
      <xdr:row>58</xdr:row>
      <xdr:rowOff>155591</xdr:rowOff>
    </xdr:to>
    <xdr:cxnSp macro="">
      <xdr:nvCxnSpPr>
        <xdr:cNvPr id="129" name="直線コネクタ 128"/>
        <xdr:cNvCxnSpPr/>
      </xdr:nvCxnSpPr>
      <xdr:spPr>
        <a:xfrm>
          <a:off x="1130300" y="10097820"/>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93011</xdr:rowOff>
    </xdr:from>
    <xdr:to>
      <xdr:col>24</xdr:col>
      <xdr:colOff>114300</xdr:colOff>
      <xdr:row>59</xdr:row>
      <xdr:rowOff>23161</xdr:rowOff>
    </xdr:to>
    <xdr:sp macro="" textlink="">
      <xdr:nvSpPr>
        <xdr:cNvPr id="139" name="楕円 138"/>
        <xdr:cNvSpPr/>
      </xdr:nvSpPr>
      <xdr:spPr>
        <a:xfrm>
          <a:off x="4584700" y="1003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11290</xdr:rowOff>
    </xdr:from>
    <xdr:ext cx="534377" cy="259045"/>
    <xdr:sp macro="" textlink="">
      <xdr:nvSpPr>
        <xdr:cNvPr id="140" name="総務費該当値テキスト"/>
        <xdr:cNvSpPr txBox="1"/>
      </xdr:nvSpPr>
      <xdr:spPr>
        <a:xfrm>
          <a:off x="4686300" y="995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101911</xdr:rowOff>
    </xdr:from>
    <xdr:to>
      <xdr:col>20</xdr:col>
      <xdr:colOff>38100</xdr:colOff>
      <xdr:row>59</xdr:row>
      <xdr:rowOff>32061</xdr:rowOff>
    </xdr:to>
    <xdr:sp macro="" textlink="">
      <xdr:nvSpPr>
        <xdr:cNvPr id="141" name="楕円 140"/>
        <xdr:cNvSpPr/>
      </xdr:nvSpPr>
      <xdr:spPr>
        <a:xfrm>
          <a:off x="3746500" y="1004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23188</xdr:rowOff>
    </xdr:from>
    <xdr:ext cx="534377" cy="259045"/>
    <xdr:sp macro="" textlink="">
      <xdr:nvSpPr>
        <xdr:cNvPr id="142" name="テキスト ボックス 141"/>
        <xdr:cNvSpPr txBox="1"/>
      </xdr:nvSpPr>
      <xdr:spPr>
        <a:xfrm>
          <a:off x="3530111" y="1013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103818</xdr:rowOff>
    </xdr:from>
    <xdr:to>
      <xdr:col>15</xdr:col>
      <xdr:colOff>101600</xdr:colOff>
      <xdr:row>59</xdr:row>
      <xdr:rowOff>33968</xdr:rowOff>
    </xdr:to>
    <xdr:sp macro="" textlink="">
      <xdr:nvSpPr>
        <xdr:cNvPr id="143" name="楕円 142"/>
        <xdr:cNvSpPr/>
      </xdr:nvSpPr>
      <xdr:spPr>
        <a:xfrm>
          <a:off x="2857500" y="100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25095</xdr:rowOff>
    </xdr:from>
    <xdr:ext cx="534377" cy="259045"/>
    <xdr:sp macro="" textlink="">
      <xdr:nvSpPr>
        <xdr:cNvPr id="144" name="テキスト ボックス 143"/>
        <xdr:cNvSpPr txBox="1"/>
      </xdr:nvSpPr>
      <xdr:spPr>
        <a:xfrm>
          <a:off x="2641111" y="1014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104791</xdr:rowOff>
    </xdr:from>
    <xdr:to>
      <xdr:col>10</xdr:col>
      <xdr:colOff>165100</xdr:colOff>
      <xdr:row>59</xdr:row>
      <xdr:rowOff>34941</xdr:rowOff>
    </xdr:to>
    <xdr:sp macro="" textlink="">
      <xdr:nvSpPr>
        <xdr:cNvPr id="145" name="楕円 144"/>
        <xdr:cNvSpPr/>
      </xdr:nvSpPr>
      <xdr:spPr>
        <a:xfrm>
          <a:off x="1968500" y="1004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26068</xdr:rowOff>
    </xdr:from>
    <xdr:ext cx="534377" cy="259045"/>
    <xdr:sp macro="" textlink="">
      <xdr:nvSpPr>
        <xdr:cNvPr id="146" name="テキスト ボックス 145"/>
        <xdr:cNvSpPr txBox="1"/>
      </xdr:nvSpPr>
      <xdr:spPr>
        <a:xfrm>
          <a:off x="1752111" y="1014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102920</xdr:rowOff>
    </xdr:from>
    <xdr:to>
      <xdr:col>6</xdr:col>
      <xdr:colOff>38100</xdr:colOff>
      <xdr:row>59</xdr:row>
      <xdr:rowOff>33070</xdr:rowOff>
    </xdr:to>
    <xdr:sp macro="" textlink="">
      <xdr:nvSpPr>
        <xdr:cNvPr id="147" name="楕円 146"/>
        <xdr:cNvSpPr/>
      </xdr:nvSpPr>
      <xdr:spPr>
        <a:xfrm>
          <a:off x="1079500" y="1004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24197</xdr:rowOff>
    </xdr:from>
    <xdr:ext cx="534377" cy="259045"/>
    <xdr:sp macro="" textlink="">
      <xdr:nvSpPr>
        <xdr:cNvPr id="148" name="テキスト ボックス 147"/>
        <xdr:cNvSpPr txBox="1"/>
      </xdr:nvSpPr>
      <xdr:spPr>
        <a:xfrm>
          <a:off x="863111" y="1013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775</xdr:rowOff>
    </xdr:from>
    <xdr:to>
      <xdr:col>24</xdr:col>
      <xdr:colOff>63500</xdr:colOff>
      <xdr:row>78</xdr:row>
      <xdr:rowOff>48464</xdr:rowOff>
    </xdr:to>
    <xdr:cxnSp macro="">
      <xdr:nvCxnSpPr>
        <xdr:cNvPr id="178" name="直線コネクタ 177"/>
        <xdr:cNvCxnSpPr/>
      </xdr:nvCxnSpPr>
      <xdr:spPr>
        <a:xfrm flipV="1">
          <a:off x="3797300" y="13373875"/>
          <a:ext cx="838200" cy="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48464</xdr:rowOff>
    </xdr:from>
    <xdr:to>
      <xdr:col>19</xdr:col>
      <xdr:colOff>177800</xdr:colOff>
      <xdr:row>78</xdr:row>
      <xdr:rowOff>62598</xdr:rowOff>
    </xdr:to>
    <xdr:cxnSp macro="">
      <xdr:nvCxnSpPr>
        <xdr:cNvPr id="181" name="直線コネクタ 180"/>
        <xdr:cNvCxnSpPr/>
      </xdr:nvCxnSpPr>
      <xdr:spPr>
        <a:xfrm flipV="1">
          <a:off x="2908300" y="13421564"/>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86043</xdr:rowOff>
    </xdr:from>
    <xdr:to>
      <xdr:col>15</xdr:col>
      <xdr:colOff>50800</xdr:colOff>
      <xdr:row>78</xdr:row>
      <xdr:rowOff>62598</xdr:rowOff>
    </xdr:to>
    <xdr:cxnSp macro="">
      <xdr:nvCxnSpPr>
        <xdr:cNvPr id="184" name="直線コネクタ 183"/>
        <xdr:cNvCxnSpPr/>
      </xdr:nvCxnSpPr>
      <xdr:spPr>
        <a:xfrm>
          <a:off x="2019300" y="13287693"/>
          <a:ext cx="889000" cy="1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143094</xdr:rowOff>
    </xdr:from>
    <xdr:ext cx="599010" cy="259045"/>
    <xdr:sp macro="" textlink="">
      <xdr:nvSpPr>
        <xdr:cNvPr id="186" name="テキスト ボックス 185"/>
        <xdr:cNvSpPr txBox="1"/>
      </xdr:nvSpPr>
      <xdr:spPr>
        <a:xfrm>
          <a:off x="2608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86043</xdr:rowOff>
    </xdr:from>
    <xdr:to>
      <xdr:col>10</xdr:col>
      <xdr:colOff>114300</xdr:colOff>
      <xdr:row>79</xdr:row>
      <xdr:rowOff>12331</xdr:rowOff>
    </xdr:to>
    <xdr:cxnSp macro="">
      <xdr:nvCxnSpPr>
        <xdr:cNvPr id="187" name="直線コネクタ 186"/>
        <xdr:cNvCxnSpPr/>
      </xdr:nvCxnSpPr>
      <xdr:spPr>
        <a:xfrm flipV="1">
          <a:off x="1130300" y="13287693"/>
          <a:ext cx="889000" cy="26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121425</xdr:rowOff>
    </xdr:from>
    <xdr:to>
      <xdr:col>24</xdr:col>
      <xdr:colOff>114300</xdr:colOff>
      <xdr:row>78</xdr:row>
      <xdr:rowOff>51575</xdr:rowOff>
    </xdr:to>
    <xdr:sp macro="" textlink="">
      <xdr:nvSpPr>
        <xdr:cNvPr id="197" name="楕円 196"/>
        <xdr:cNvSpPr/>
      </xdr:nvSpPr>
      <xdr:spPr>
        <a:xfrm>
          <a:off x="4584700" y="133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99852</xdr:rowOff>
    </xdr:from>
    <xdr:ext cx="599010" cy="259045"/>
    <xdr:sp macro="" textlink="">
      <xdr:nvSpPr>
        <xdr:cNvPr id="198" name="民生費該当値テキスト"/>
        <xdr:cNvSpPr txBox="1"/>
      </xdr:nvSpPr>
      <xdr:spPr>
        <a:xfrm>
          <a:off x="4686300" y="1330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169114</xdr:rowOff>
    </xdr:from>
    <xdr:to>
      <xdr:col>20</xdr:col>
      <xdr:colOff>38100</xdr:colOff>
      <xdr:row>78</xdr:row>
      <xdr:rowOff>99264</xdr:rowOff>
    </xdr:to>
    <xdr:sp macro="" textlink="">
      <xdr:nvSpPr>
        <xdr:cNvPr id="199" name="楕円 198"/>
        <xdr:cNvSpPr/>
      </xdr:nvSpPr>
      <xdr:spPr>
        <a:xfrm>
          <a:off x="3746500" y="133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90391</xdr:rowOff>
    </xdr:from>
    <xdr:ext cx="599010" cy="259045"/>
    <xdr:sp macro="" textlink="">
      <xdr:nvSpPr>
        <xdr:cNvPr id="200" name="テキスト ボックス 199"/>
        <xdr:cNvSpPr txBox="1"/>
      </xdr:nvSpPr>
      <xdr:spPr>
        <a:xfrm>
          <a:off x="3497795" y="1346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11798</xdr:rowOff>
    </xdr:from>
    <xdr:to>
      <xdr:col>15</xdr:col>
      <xdr:colOff>101600</xdr:colOff>
      <xdr:row>78</xdr:row>
      <xdr:rowOff>113398</xdr:rowOff>
    </xdr:to>
    <xdr:sp macro="" textlink="">
      <xdr:nvSpPr>
        <xdr:cNvPr id="201" name="楕円 200"/>
        <xdr:cNvSpPr/>
      </xdr:nvSpPr>
      <xdr:spPr>
        <a:xfrm>
          <a:off x="2857500" y="1338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104525</xdr:rowOff>
    </xdr:from>
    <xdr:ext cx="599010" cy="259045"/>
    <xdr:sp macro="" textlink="">
      <xdr:nvSpPr>
        <xdr:cNvPr id="202" name="テキスト ボックス 201"/>
        <xdr:cNvSpPr txBox="1"/>
      </xdr:nvSpPr>
      <xdr:spPr>
        <a:xfrm>
          <a:off x="2608795" y="13477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35243</xdr:rowOff>
    </xdr:from>
    <xdr:to>
      <xdr:col>10</xdr:col>
      <xdr:colOff>165100</xdr:colOff>
      <xdr:row>77</xdr:row>
      <xdr:rowOff>136843</xdr:rowOff>
    </xdr:to>
    <xdr:sp macro="" textlink="">
      <xdr:nvSpPr>
        <xdr:cNvPr id="203" name="楕円 202"/>
        <xdr:cNvSpPr/>
      </xdr:nvSpPr>
      <xdr:spPr>
        <a:xfrm>
          <a:off x="1968500" y="132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153370</xdr:rowOff>
    </xdr:from>
    <xdr:ext cx="599010" cy="259045"/>
    <xdr:sp macro="" textlink="">
      <xdr:nvSpPr>
        <xdr:cNvPr id="204" name="テキスト ボックス 203"/>
        <xdr:cNvSpPr txBox="1"/>
      </xdr:nvSpPr>
      <xdr:spPr>
        <a:xfrm>
          <a:off x="1719795" y="1301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132981</xdr:rowOff>
    </xdr:from>
    <xdr:to>
      <xdr:col>6</xdr:col>
      <xdr:colOff>38100</xdr:colOff>
      <xdr:row>79</xdr:row>
      <xdr:rowOff>63131</xdr:rowOff>
    </xdr:to>
    <xdr:sp macro="" textlink="">
      <xdr:nvSpPr>
        <xdr:cNvPr id="205" name="楕円 204"/>
        <xdr:cNvSpPr/>
      </xdr:nvSpPr>
      <xdr:spPr>
        <a:xfrm>
          <a:off x="1079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54258</xdr:rowOff>
    </xdr:from>
    <xdr:ext cx="534377" cy="259045"/>
    <xdr:sp macro="" textlink="">
      <xdr:nvSpPr>
        <xdr:cNvPr id="206" name="テキスト ボックス 205"/>
        <xdr:cNvSpPr txBox="1"/>
      </xdr:nvSpPr>
      <xdr:spPr>
        <a:xfrm>
          <a:off x="863111" y="1359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54581</xdr:rowOff>
    </xdr:from>
    <xdr:to>
      <xdr:col>24</xdr:col>
      <xdr:colOff>63500</xdr:colOff>
      <xdr:row>97</xdr:row>
      <xdr:rowOff>56530</xdr:rowOff>
    </xdr:to>
    <xdr:cxnSp macro="">
      <xdr:nvCxnSpPr>
        <xdr:cNvPr id="231" name="直線コネクタ 230"/>
        <xdr:cNvCxnSpPr/>
      </xdr:nvCxnSpPr>
      <xdr:spPr>
        <a:xfrm>
          <a:off x="3797300" y="16685231"/>
          <a:ext cx="838200" cy="1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54581</xdr:rowOff>
    </xdr:from>
    <xdr:to>
      <xdr:col>19</xdr:col>
      <xdr:colOff>177800</xdr:colOff>
      <xdr:row>97</xdr:row>
      <xdr:rowOff>62176</xdr:rowOff>
    </xdr:to>
    <xdr:cxnSp macro="">
      <xdr:nvCxnSpPr>
        <xdr:cNvPr id="234" name="直線コネクタ 233"/>
        <xdr:cNvCxnSpPr/>
      </xdr:nvCxnSpPr>
      <xdr:spPr>
        <a:xfrm flipV="1">
          <a:off x="2908300" y="16685231"/>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62176</xdr:rowOff>
    </xdr:from>
    <xdr:to>
      <xdr:col>15</xdr:col>
      <xdr:colOff>50800</xdr:colOff>
      <xdr:row>97</xdr:row>
      <xdr:rowOff>67211</xdr:rowOff>
    </xdr:to>
    <xdr:cxnSp macro="">
      <xdr:nvCxnSpPr>
        <xdr:cNvPr id="237" name="直線コネクタ 236"/>
        <xdr:cNvCxnSpPr/>
      </xdr:nvCxnSpPr>
      <xdr:spPr>
        <a:xfrm flipV="1">
          <a:off x="2019300" y="16692826"/>
          <a:ext cx="889000" cy="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77263</xdr:rowOff>
    </xdr:from>
    <xdr:ext cx="534377" cy="259045"/>
    <xdr:sp macro="" textlink="">
      <xdr:nvSpPr>
        <xdr:cNvPr id="239" name="テキスト ボックス 238"/>
        <xdr:cNvSpPr txBox="1"/>
      </xdr:nvSpPr>
      <xdr:spPr>
        <a:xfrm>
          <a:off x="2641111" y="1636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67211</xdr:rowOff>
    </xdr:from>
    <xdr:to>
      <xdr:col>10</xdr:col>
      <xdr:colOff>114300</xdr:colOff>
      <xdr:row>97</xdr:row>
      <xdr:rowOff>73926</xdr:rowOff>
    </xdr:to>
    <xdr:cxnSp macro="">
      <xdr:nvCxnSpPr>
        <xdr:cNvPr id="240" name="直線コネクタ 239"/>
        <xdr:cNvCxnSpPr/>
      </xdr:nvCxnSpPr>
      <xdr:spPr>
        <a:xfrm flipV="1">
          <a:off x="1130300" y="16697861"/>
          <a:ext cx="889000" cy="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5730</xdr:rowOff>
    </xdr:from>
    <xdr:to>
      <xdr:col>24</xdr:col>
      <xdr:colOff>114300</xdr:colOff>
      <xdr:row>97</xdr:row>
      <xdr:rowOff>107330</xdr:rowOff>
    </xdr:to>
    <xdr:sp macro="" textlink="">
      <xdr:nvSpPr>
        <xdr:cNvPr id="250" name="楕円 249"/>
        <xdr:cNvSpPr/>
      </xdr:nvSpPr>
      <xdr:spPr>
        <a:xfrm>
          <a:off x="4584700" y="166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3781</xdr:rowOff>
    </xdr:from>
    <xdr:to>
      <xdr:col>20</xdr:col>
      <xdr:colOff>38100</xdr:colOff>
      <xdr:row>97</xdr:row>
      <xdr:rowOff>105381</xdr:rowOff>
    </xdr:to>
    <xdr:sp macro="" textlink="">
      <xdr:nvSpPr>
        <xdr:cNvPr id="252" name="楕円 251"/>
        <xdr:cNvSpPr/>
      </xdr:nvSpPr>
      <xdr:spPr>
        <a:xfrm>
          <a:off x="3746500" y="1663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96508</xdr:rowOff>
    </xdr:from>
    <xdr:ext cx="534377" cy="259045"/>
    <xdr:sp macro="" textlink="">
      <xdr:nvSpPr>
        <xdr:cNvPr id="253" name="テキスト ボックス 252"/>
        <xdr:cNvSpPr txBox="1"/>
      </xdr:nvSpPr>
      <xdr:spPr>
        <a:xfrm>
          <a:off x="3530111" y="1672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11376</xdr:rowOff>
    </xdr:from>
    <xdr:to>
      <xdr:col>15</xdr:col>
      <xdr:colOff>101600</xdr:colOff>
      <xdr:row>97</xdr:row>
      <xdr:rowOff>112976</xdr:rowOff>
    </xdr:to>
    <xdr:sp macro="" textlink="">
      <xdr:nvSpPr>
        <xdr:cNvPr id="254" name="楕円 253"/>
        <xdr:cNvSpPr/>
      </xdr:nvSpPr>
      <xdr:spPr>
        <a:xfrm>
          <a:off x="2857500" y="166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104103</xdr:rowOff>
    </xdr:from>
    <xdr:ext cx="534377" cy="259045"/>
    <xdr:sp macro="" textlink="">
      <xdr:nvSpPr>
        <xdr:cNvPr id="255" name="テキスト ボックス 254"/>
        <xdr:cNvSpPr txBox="1"/>
      </xdr:nvSpPr>
      <xdr:spPr>
        <a:xfrm>
          <a:off x="2641111" y="167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16411</xdr:rowOff>
    </xdr:from>
    <xdr:to>
      <xdr:col>10</xdr:col>
      <xdr:colOff>165100</xdr:colOff>
      <xdr:row>97</xdr:row>
      <xdr:rowOff>118011</xdr:rowOff>
    </xdr:to>
    <xdr:sp macro="" textlink="">
      <xdr:nvSpPr>
        <xdr:cNvPr id="256" name="楕円 255"/>
        <xdr:cNvSpPr/>
      </xdr:nvSpPr>
      <xdr:spPr>
        <a:xfrm>
          <a:off x="1968500" y="166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109138</xdr:rowOff>
    </xdr:from>
    <xdr:ext cx="534377" cy="259045"/>
    <xdr:sp macro="" textlink="">
      <xdr:nvSpPr>
        <xdr:cNvPr id="257" name="テキスト ボックス 256"/>
        <xdr:cNvSpPr txBox="1"/>
      </xdr:nvSpPr>
      <xdr:spPr>
        <a:xfrm>
          <a:off x="1752111" y="167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23126</xdr:rowOff>
    </xdr:from>
    <xdr:to>
      <xdr:col>6</xdr:col>
      <xdr:colOff>38100</xdr:colOff>
      <xdr:row>97</xdr:row>
      <xdr:rowOff>124726</xdr:rowOff>
    </xdr:to>
    <xdr:sp macro="" textlink="">
      <xdr:nvSpPr>
        <xdr:cNvPr id="258" name="楕円 257"/>
        <xdr:cNvSpPr/>
      </xdr:nvSpPr>
      <xdr:spPr>
        <a:xfrm>
          <a:off x="1079500" y="166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115853</xdr:rowOff>
    </xdr:from>
    <xdr:ext cx="534377" cy="259045"/>
    <xdr:sp macro="" textlink="">
      <xdr:nvSpPr>
        <xdr:cNvPr id="259" name="テキスト ボックス 258"/>
        <xdr:cNvSpPr txBox="1"/>
      </xdr:nvSpPr>
      <xdr:spPr>
        <a:xfrm>
          <a:off x="863111" y="1674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77216</xdr:rowOff>
    </xdr:from>
    <xdr:to>
      <xdr:col>55</xdr:col>
      <xdr:colOff>0</xdr:colOff>
      <xdr:row>38</xdr:row>
      <xdr:rowOff>79502</xdr:rowOff>
    </xdr:to>
    <xdr:cxnSp macro="">
      <xdr:nvCxnSpPr>
        <xdr:cNvPr id="288" name="直線コネクタ 287"/>
        <xdr:cNvCxnSpPr/>
      </xdr:nvCxnSpPr>
      <xdr:spPr>
        <a:xfrm flipV="1">
          <a:off x="9639300" y="659231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131699</xdr:rowOff>
    </xdr:from>
    <xdr:to>
      <xdr:col>50</xdr:col>
      <xdr:colOff>114300</xdr:colOff>
      <xdr:row>38</xdr:row>
      <xdr:rowOff>79502</xdr:rowOff>
    </xdr:to>
    <xdr:cxnSp macro="">
      <xdr:nvCxnSpPr>
        <xdr:cNvPr id="291" name="直線コネクタ 290"/>
        <xdr:cNvCxnSpPr/>
      </xdr:nvCxnSpPr>
      <xdr:spPr>
        <a:xfrm>
          <a:off x="8750300" y="6475349"/>
          <a:ext cx="8890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131699</xdr:rowOff>
    </xdr:from>
    <xdr:to>
      <xdr:col>45</xdr:col>
      <xdr:colOff>177800</xdr:colOff>
      <xdr:row>37</xdr:row>
      <xdr:rowOff>136271</xdr:rowOff>
    </xdr:to>
    <xdr:cxnSp macro="">
      <xdr:nvCxnSpPr>
        <xdr:cNvPr id="294" name="直線コネクタ 293"/>
        <xdr:cNvCxnSpPr/>
      </xdr:nvCxnSpPr>
      <xdr:spPr>
        <a:xfrm flipV="1">
          <a:off x="7861300" y="6475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39133</xdr:rowOff>
    </xdr:from>
    <xdr:ext cx="378565" cy="259045"/>
    <xdr:sp macro="" textlink="">
      <xdr:nvSpPr>
        <xdr:cNvPr id="296" name="テキスト ボックス 295"/>
        <xdr:cNvSpPr txBox="1"/>
      </xdr:nvSpPr>
      <xdr:spPr>
        <a:xfrm>
          <a:off x="8561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50927</xdr:rowOff>
    </xdr:from>
    <xdr:to>
      <xdr:col>41</xdr:col>
      <xdr:colOff>50800</xdr:colOff>
      <xdr:row>37</xdr:row>
      <xdr:rowOff>136271</xdr:rowOff>
    </xdr:to>
    <xdr:cxnSp macro="">
      <xdr:nvCxnSpPr>
        <xdr:cNvPr id="297" name="直線コネクタ 296"/>
        <xdr:cNvCxnSpPr/>
      </xdr:nvCxnSpPr>
      <xdr:spPr>
        <a:xfrm>
          <a:off x="6972300" y="6394577"/>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26416</xdr:rowOff>
    </xdr:from>
    <xdr:to>
      <xdr:col>55</xdr:col>
      <xdr:colOff>50800</xdr:colOff>
      <xdr:row>38</xdr:row>
      <xdr:rowOff>128016</xdr:rowOff>
    </xdr:to>
    <xdr:sp macro="" textlink="">
      <xdr:nvSpPr>
        <xdr:cNvPr id="307" name="楕円 306"/>
        <xdr:cNvSpPr/>
      </xdr:nvSpPr>
      <xdr:spPr>
        <a:xfrm>
          <a:off x="104267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4843</xdr:rowOff>
    </xdr:from>
    <xdr:ext cx="378565" cy="259045"/>
    <xdr:sp macro="" textlink="">
      <xdr:nvSpPr>
        <xdr:cNvPr id="308" name="労働費該当値テキスト"/>
        <xdr:cNvSpPr txBox="1"/>
      </xdr:nvSpPr>
      <xdr:spPr>
        <a:xfrm>
          <a:off x="10528300" y="6519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28702</xdr:rowOff>
    </xdr:from>
    <xdr:to>
      <xdr:col>50</xdr:col>
      <xdr:colOff>165100</xdr:colOff>
      <xdr:row>38</xdr:row>
      <xdr:rowOff>130302</xdr:rowOff>
    </xdr:to>
    <xdr:sp macro="" textlink="">
      <xdr:nvSpPr>
        <xdr:cNvPr id="309" name="楕円 308"/>
        <xdr:cNvSpPr/>
      </xdr:nvSpPr>
      <xdr:spPr>
        <a:xfrm>
          <a:off x="9588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121429</xdr:rowOff>
    </xdr:from>
    <xdr:ext cx="378565" cy="259045"/>
    <xdr:sp macro="" textlink="">
      <xdr:nvSpPr>
        <xdr:cNvPr id="310" name="テキスト ボックス 309"/>
        <xdr:cNvSpPr txBox="1"/>
      </xdr:nvSpPr>
      <xdr:spPr>
        <a:xfrm>
          <a:off x="9450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80899</xdr:rowOff>
    </xdr:from>
    <xdr:to>
      <xdr:col>46</xdr:col>
      <xdr:colOff>38100</xdr:colOff>
      <xdr:row>38</xdr:row>
      <xdr:rowOff>11049</xdr:rowOff>
    </xdr:to>
    <xdr:sp macro="" textlink="">
      <xdr:nvSpPr>
        <xdr:cNvPr id="311" name="楕円 310"/>
        <xdr:cNvSpPr/>
      </xdr:nvSpPr>
      <xdr:spPr>
        <a:xfrm>
          <a:off x="8699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27576</xdr:rowOff>
    </xdr:from>
    <xdr:ext cx="378565" cy="259045"/>
    <xdr:sp macro="" textlink="">
      <xdr:nvSpPr>
        <xdr:cNvPr id="312" name="テキスト ボックス 311"/>
        <xdr:cNvSpPr txBox="1"/>
      </xdr:nvSpPr>
      <xdr:spPr>
        <a:xfrm>
          <a:off x="8561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85471</xdr:rowOff>
    </xdr:from>
    <xdr:to>
      <xdr:col>41</xdr:col>
      <xdr:colOff>101600</xdr:colOff>
      <xdr:row>38</xdr:row>
      <xdr:rowOff>15621</xdr:rowOff>
    </xdr:to>
    <xdr:sp macro="" textlink="">
      <xdr:nvSpPr>
        <xdr:cNvPr id="313" name="楕円 312"/>
        <xdr:cNvSpPr/>
      </xdr:nvSpPr>
      <xdr:spPr>
        <a:xfrm>
          <a:off x="7810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6748</xdr:rowOff>
    </xdr:from>
    <xdr:ext cx="378565" cy="259045"/>
    <xdr:sp macro="" textlink="">
      <xdr:nvSpPr>
        <xdr:cNvPr id="314" name="テキスト ボックス 313"/>
        <xdr:cNvSpPr txBox="1"/>
      </xdr:nvSpPr>
      <xdr:spPr>
        <a:xfrm>
          <a:off x="7672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127</xdr:rowOff>
    </xdr:from>
    <xdr:to>
      <xdr:col>36</xdr:col>
      <xdr:colOff>165100</xdr:colOff>
      <xdr:row>37</xdr:row>
      <xdr:rowOff>101727</xdr:rowOff>
    </xdr:to>
    <xdr:sp macro="" textlink="">
      <xdr:nvSpPr>
        <xdr:cNvPr id="315" name="楕円 314"/>
        <xdr:cNvSpPr/>
      </xdr:nvSpPr>
      <xdr:spPr>
        <a:xfrm>
          <a:off x="6921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92854</xdr:rowOff>
    </xdr:from>
    <xdr:ext cx="378565" cy="259045"/>
    <xdr:sp macro="" textlink="">
      <xdr:nvSpPr>
        <xdr:cNvPr id="316" name="テキスト ボックス 315"/>
        <xdr:cNvSpPr txBox="1"/>
      </xdr:nvSpPr>
      <xdr:spPr>
        <a:xfrm>
          <a:off x="6783017" y="64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149954</xdr:rowOff>
    </xdr:from>
    <xdr:to>
      <xdr:col>55</xdr:col>
      <xdr:colOff>0</xdr:colOff>
      <xdr:row>58</xdr:row>
      <xdr:rowOff>151947</xdr:rowOff>
    </xdr:to>
    <xdr:cxnSp macro="">
      <xdr:nvCxnSpPr>
        <xdr:cNvPr id="347" name="直線コネクタ 346"/>
        <xdr:cNvCxnSpPr/>
      </xdr:nvCxnSpPr>
      <xdr:spPr>
        <a:xfrm>
          <a:off x="9639300" y="10094054"/>
          <a:ext cx="8382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91841</xdr:rowOff>
    </xdr:from>
    <xdr:to>
      <xdr:col>50</xdr:col>
      <xdr:colOff>114300</xdr:colOff>
      <xdr:row>58</xdr:row>
      <xdr:rowOff>149954</xdr:rowOff>
    </xdr:to>
    <xdr:cxnSp macro="">
      <xdr:nvCxnSpPr>
        <xdr:cNvPr id="350" name="直線コネクタ 349"/>
        <xdr:cNvCxnSpPr/>
      </xdr:nvCxnSpPr>
      <xdr:spPr>
        <a:xfrm>
          <a:off x="8750300" y="9864491"/>
          <a:ext cx="889000" cy="22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91841</xdr:rowOff>
    </xdr:from>
    <xdr:to>
      <xdr:col>45</xdr:col>
      <xdr:colOff>177800</xdr:colOff>
      <xdr:row>58</xdr:row>
      <xdr:rowOff>64098</xdr:rowOff>
    </xdr:to>
    <xdr:cxnSp macro="">
      <xdr:nvCxnSpPr>
        <xdr:cNvPr id="353" name="直線コネクタ 352"/>
        <xdr:cNvCxnSpPr/>
      </xdr:nvCxnSpPr>
      <xdr:spPr>
        <a:xfrm flipV="1">
          <a:off x="7861300" y="9864491"/>
          <a:ext cx="889000" cy="14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160972</xdr:rowOff>
    </xdr:from>
    <xdr:ext cx="469744" cy="259045"/>
    <xdr:sp macro="" textlink="">
      <xdr:nvSpPr>
        <xdr:cNvPr id="355" name="テキスト ボックス 354"/>
        <xdr:cNvSpPr txBox="1"/>
      </xdr:nvSpPr>
      <xdr:spPr>
        <a:xfrm>
          <a:off x="8515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64098</xdr:rowOff>
    </xdr:from>
    <xdr:to>
      <xdr:col>41</xdr:col>
      <xdr:colOff>50800</xdr:colOff>
      <xdr:row>59</xdr:row>
      <xdr:rowOff>7438</xdr:rowOff>
    </xdr:to>
    <xdr:cxnSp macro="">
      <xdr:nvCxnSpPr>
        <xdr:cNvPr id="356" name="直線コネクタ 355"/>
        <xdr:cNvCxnSpPr/>
      </xdr:nvCxnSpPr>
      <xdr:spPr>
        <a:xfrm flipV="1">
          <a:off x="6972300" y="10008198"/>
          <a:ext cx="889000" cy="1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132788</xdr:rowOff>
    </xdr:from>
    <xdr:ext cx="534377" cy="259045"/>
    <xdr:sp macro="" textlink="">
      <xdr:nvSpPr>
        <xdr:cNvPr id="358" name="テキスト ボックス 357"/>
        <xdr:cNvSpPr txBox="1"/>
      </xdr:nvSpPr>
      <xdr:spPr>
        <a:xfrm>
          <a:off x="7594111" y="1007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101147</xdr:rowOff>
    </xdr:from>
    <xdr:to>
      <xdr:col>55</xdr:col>
      <xdr:colOff>50800</xdr:colOff>
      <xdr:row>59</xdr:row>
      <xdr:rowOff>31297</xdr:rowOff>
    </xdr:to>
    <xdr:sp macro="" textlink="">
      <xdr:nvSpPr>
        <xdr:cNvPr id="366" name="楕円 365"/>
        <xdr:cNvSpPr/>
      </xdr:nvSpPr>
      <xdr:spPr>
        <a:xfrm>
          <a:off x="10426700" y="1004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19240</xdr:rowOff>
    </xdr:from>
    <xdr:ext cx="469744" cy="259045"/>
    <xdr:sp macro="" textlink="">
      <xdr:nvSpPr>
        <xdr:cNvPr id="367" name="農林水産業費該当値テキスト"/>
        <xdr:cNvSpPr txBox="1"/>
      </xdr:nvSpPr>
      <xdr:spPr>
        <a:xfrm>
          <a:off x="10528300" y="996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99154</xdr:rowOff>
    </xdr:from>
    <xdr:to>
      <xdr:col>50</xdr:col>
      <xdr:colOff>165100</xdr:colOff>
      <xdr:row>59</xdr:row>
      <xdr:rowOff>29304</xdr:rowOff>
    </xdr:to>
    <xdr:sp macro="" textlink="">
      <xdr:nvSpPr>
        <xdr:cNvPr id="368" name="楕円 367"/>
        <xdr:cNvSpPr/>
      </xdr:nvSpPr>
      <xdr:spPr>
        <a:xfrm>
          <a:off x="9588500" y="100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20431</xdr:rowOff>
    </xdr:from>
    <xdr:ext cx="469744" cy="259045"/>
    <xdr:sp macro="" textlink="">
      <xdr:nvSpPr>
        <xdr:cNvPr id="369" name="テキスト ボックス 368"/>
        <xdr:cNvSpPr txBox="1"/>
      </xdr:nvSpPr>
      <xdr:spPr>
        <a:xfrm>
          <a:off x="9404428" y="101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41041</xdr:rowOff>
    </xdr:from>
    <xdr:to>
      <xdr:col>46</xdr:col>
      <xdr:colOff>38100</xdr:colOff>
      <xdr:row>57</xdr:row>
      <xdr:rowOff>142641</xdr:rowOff>
    </xdr:to>
    <xdr:sp macro="" textlink="">
      <xdr:nvSpPr>
        <xdr:cNvPr id="370" name="楕円 369"/>
        <xdr:cNvSpPr/>
      </xdr:nvSpPr>
      <xdr:spPr>
        <a:xfrm>
          <a:off x="8699500" y="981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159168</xdr:rowOff>
    </xdr:from>
    <xdr:ext cx="534377" cy="259045"/>
    <xdr:sp macro="" textlink="">
      <xdr:nvSpPr>
        <xdr:cNvPr id="371" name="テキスト ボックス 370"/>
        <xdr:cNvSpPr txBox="1"/>
      </xdr:nvSpPr>
      <xdr:spPr>
        <a:xfrm>
          <a:off x="8483111" y="95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13298</xdr:rowOff>
    </xdr:from>
    <xdr:to>
      <xdr:col>41</xdr:col>
      <xdr:colOff>101600</xdr:colOff>
      <xdr:row>58</xdr:row>
      <xdr:rowOff>114898</xdr:rowOff>
    </xdr:to>
    <xdr:sp macro="" textlink="">
      <xdr:nvSpPr>
        <xdr:cNvPr id="372" name="楕円 371"/>
        <xdr:cNvSpPr/>
      </xdr:nvSpPr>
      <xdr:spPr>
        <a:xfrm>
          <a:off x="7810500" y="995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131425</xdr:rowOff>
    </xdr:from>
    <xdr:ext cx="534377" cy="259045"/>
    <xdr:sp macro="" textlink="">
      <xdr:nvSpPr>
        <xdr:cNvPr id="373" name="テキスト ボックス 372"/>
        <xdr:cNvSpPr txBox="1"/>
      </xdr:nvSpPr>
      <xdr:spPr>
        <a:xfrm>
          <a:off x="7594111" y="97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128088</xdr:rowOff>
    </xdr:from>
    <xdr:to>
      <xdr:col>36</xdr:col>
      <xdr:colOff>165100</xdr:colOff>
      <xdr:row>59</xdr:row>
      <xdr:rowOff>58238</xdr:rowOff>
    </xdr:to>
    <xdr:sp macro="" textlink="">
      <xdr:nvSpPr>
        <xdr:cNvPr id="374" name="楕円 373"/>
        <xdr:cNvSpPr/>
      </xdr:nvSpPr>
      <xdr:spPr>
        <a:xfrm>
          <a:off x="6921500" y="1007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49365</xdr:rowOff>
    </xdr:from>
    <xdr:ext cx="469744" cy="259045"/>
    <xdr:sp macro="" textlink="">
      <xdr:nvSpPr>
        <xdr:cNvPr id="375" name="テキスト ボックス 374"/>
        <xdr:cNvSpPr txBox="1"/>
      </xdr:nvSpPr>
      <xdr:spPr>
        <a:xfrm>
          <a:off x="6737428" y="1016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20713</xdr:rowOff>
    </xdr:from>
    <xdr:to>
      <xdr:col>55</xdr:col>
      <xdr:colOff>0</xdr:colOff>
      <xdr:row>78</xdr:row>
      <xdr:rowOff>21210</xdr:rowOff>
    </xdr:to>
    <xdr:cxnSp macro="">
      <xdr:nvCxnSpPr>
        <xdr:cNvPr id="404" name="直線コネクタ 403"/>
        <xdr:cNvCxnSpPr/>
      </xdr:nvCxnSpPr>
      <xdr:spPr>
        <a:xfrm>
          <a:off x="9639300" y="13393813"/>
          <a:ext cx="8382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121641</xdr:rowOff>
    </xdr:from>
    <xdr:to>
      <xdr:col>50</xdr:col>
      <xdr:colOff>114300</xdr:colOff>
      <xdr:row>78</xdr:row>
      <xdr:rowOff>20713</xdr:rowOff>
    </xdr:to>
    <xdr:cxnSp macro="">
      <xdr:nvCxnSpPr>
        <xdr:cNvPr id="407" name="直線コネクタ 406"/>
        <xdr:cNvCxnSpPr/>
      </xdr:nvCxnSpPr>
      <xdr:spPr>
        <a:xfrm>
          <a:off x="8750300" y="13323291"/>
          <a:ext cx="8890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121641</xdr:rowOff>
    </xdr:from>
    <xdr:to>
      <xdr:col>45</xdr:col>
      <xdr:colOff>177800</xdr:colOff>
      <xdr:row>77</xdr:row>
      <xdr:rowOff>142824</xdr:rowOff>
    </xdr:to>
    <xdr:cxnSp macro="">
      <xdr:nvCxnSpPr>
        <xdr:cNvPr id="410" name="直線コネクタ 409"/>
        <xdr:cNvCxnSpPr/>
      </xdr:nvCxnSpPr>
      <xdr:spPr>
        <a:xfrm flipV="1">
          <a:off x="7861300" y="13323291"/>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9110</xdr:rowOff>
    </xdr:from>
    <xdr:ext cx="469744" cy="259045"/>
    <xdr:sp macro="" textlink="">
      <xdr:nvSpPr>
        <xdr:cNvPr id="412" name="テキスト ボックス 411"/>
        <xdr:cNvSpPr txBox="1"/>
      </xdr:nvSpPr>
      <xdr:spPr>
        <a:xfrm>
          <a:off x="8515428"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87846</xdr:rowOff>
    </xdr:from>
    <xdr:to>
      <xdr:col>41</xdr:col>
      <xdr:colOff>50800</xdr:colOff>
      <xdr:row>77</xdr:row>
      <xdr:rowOff>142824</xdr:rowOff>
    </xdr:to>
    <xdr:cxnSp macro="">
      <xdr:nvCxnSpPr>
        <xdr:cNvPr id="413" name="直線コネクタ 412"/>
        <xdr:cNvCxnSpPr/>
      </xdr:nvCxnSpPr>
      <xdr:spPr>
        <a:xfrm>
          <a:off x="6972300" y="13289496"/>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47592</xdr:rowOff>
    </xdr:from>
    <xdr:ext cx="469744" cy="259045"/>
    <xdr:sp macro="" textlink="">
      <xdr:nvSpPr>
        <xdr:cNvPr id="415" name="テキスト ボックス 414"/>
        <xdr:cNvSpPr txBox="1"/>
      </xdr:nvSpPr>
      <xdr:spPr>
        <a:xfrm>
          <a:off x="7626428"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37913</xdr:rowOff>
    </xdr:from>
    <xdr:ext cx="469744" cy="259045"/>
    <xdr:sp macro="" textlink="">
      <xdr:nvSpPr>
        <xdr:cNvPr id="417" name="テキスト ボックス 416"/>
        <xdr:cNvSpPr txBox="1"/>
      </xdr:nvSpPr>
      <xdr:spPr>
        <a:xfrm>
          <a:off x="6737428"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141860</xdr:rowOff>
    </xdr:from>
    <xdr:to>
      <xdr:col>55</xdr:col>
      <xdr:colOff>50800</xdr:colOff>
      <xdr:row>78</xdr:row>
      <xdr:rowOff>72010</xdr:rowOff>
    </xdr:to>
    <xdr:sp macro="" textlink="">
      <xdr:nvSpPr>
        <xdr:cNvPr id="423" name="楕円 422"/>
        <xdr:cNvSpPr/>
      </xdr:nvSpPr>
      <xdr:spPr>
        <a:xfrm>
          <a:off x="10426700" y="133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120287</xdr:rowOff>
    </xdr:from>
    <xdr:ext cx="469744" cy="259045"/>
    <xdr:sp macro="" textlink="">
      <xdr:nvSpPr>
        <xdr:cNvPr id="424" name="商工費該当値テキスト"/>
        <xdr:cNvSpPr txBox="1"/>
      </xdr:nvSpPr>
      <xdr:spPr>
        <a:xfrm>
          <a:off x="10528300" y="1332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141363</xdr:rowOff>
    </xdr:from>
    <xdr:to>
      <xdr:col>50</xdr:col>
      <xdr:colOff>165100</xdr:colOff>
      <xdr:row>78</xdr:row>
      <xdr:rowOff>71513</xdr:rowOff>
    </xdr:to>
    <xdr:sp macro="" textlink="">
      <xdr:nvSpPr>
        <xdr:cNvPr id="425" name="楕円 424"/>
        <xdr:cNvSpPr/>
      </xdr:nvSpPr>
      <xdr:spPr>
        <a:xfrm>
          <a:off x="95885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62640</xdr:rowOff>
    </xdr:from>
    <xdr:ext cx="469744" cy="259045"/>
    <xdr:sp macro="" textlink="">
      <xdr:nvSpPr>
        <xdr:cNvPr id="426" name="テキスト ボックス 425"/>
        <xdr:cNvSpPr txBox="1"/>
      </xdr:nvSpPr>
      <xdr:spPr>
        <a:xfrm>
          <a:off x="9404428" y="1343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70841</xdr:rowOff>
    </xdr:from>
    <xdr:to>
      <xdr:col>46</xdr:col>
      <xdr:colOff>38100</xdr:colOff>
      <xdr:row>78</xdr:row>
      <xdr:rowOff>991</xdr:rowOff>
    </xdr:to>
    <xdr:sp macro="" textlink="">
      <xdr:nvSpPr>
        <xdr:cNvPr id="427" name="楕円 426"/>
        <xdr:cNvSpPr/>
      </xdr:nvSpPr>
      <xdr:spPr>
        <a:xfrm>
          <a:off x="8699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17518</xdr:rowOff>
    </xdr:from>
    <xdr:ext cx="469744" cy="259045"/>
    <xdr:sp macro="" textlink="">
      <xdr:nvSpPr>
        <xdr:cNvPr id="428" name="テキスト ボックス 427"/>
        <xdr:cNvSpPr txBox="1"/>
      </xdr:nvSpPr>
      <xdr:spPr>
        <a:xfrm>
          <a:off x="8515428" y="130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92024</xdr:rowOff>
    </xdr:from>
    <xdr:to>
      <xdr:col>41</xdr:col>
      <xdr:colOff>101600</xdr:colOff>
      <xdr:row>78</xdr:row>
      <xdr:rowOff>22174</xdr:rowOff>
    </xdr:to>
    <xdr:sp macro="" textlink="">
      <xdr:nvSpPr>
        <xdr:cNvPr id="429" name="楕円 428"/>
        <xdr:cNvSpPr/>
      </xdr:nvSpPr>
      <xdr:spPr>
        <a:xfrm>
          <a:off x="7810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38701</xdr:rowOff>
    </xdr:from>
    <xdr:ext cx="469744" cy="259045"/>
    <xdr:sp macro="" textlink="">
      <xdr:nvSpPr>
        <xdr:cNvPr id="430" name="テキスト ボックス 429"/>
        <xdr:cNvSpPr txBox="1"/>
      </xdr:nvSpPr>
      <xdr:spPr>
        <a:xfrm>
          <a:off x="7626428" y="130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37046</xdr:rowOff>
    </xdr:from>
    <xdr:to>
      <xdr:col>36</xdr:col>
      <xdr:colOff>165100</xdr:colOff>
      <xdr:row>77</xdr:row>
      <xdr:rowOff>138646</xdr:rowOff>
    </xdr:to>
    <xdr:sp macro="" textlink="">
      <xdr:nvSpPr>
        <xdr:cNvPr id="431" name="楕円 430"/>
        <xdr:cNvSpPr/>
      </xdr:nvSpPr>
      <xdr:spPr>
        <a:xfrm>
          <a:off x="6921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155173</xdr:rowOff>
    </xdr:from>
    <xdr:ext cx="469744" cy="259045"/>
    <xdr:sp macro="" textlink="">
      <xdr:nvSpPr>
        <xdr:cNvPr id="432" name="テキスト ボックス 431"/>
        <xdr:cNvSpPr txBox="1"/>
      </xdr:nvSpPr>
      <xdr:spPr>
        <a:xfrm>
          <a:off x="6737428" y="130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57759</xdr:rowOff>
    </xdr:from>
    <xdr:to>
      <xdr:col>55</xdr:col>
      <xdr:colOff>0</xdr:colOff>
      <xdr:row>96</xdr:row>
      <xdr:rowOff>107620</xdr:rowOff>
    </xdr:to>
    <xdr:cxnSp macro="">
      <xdr:nvCxnSpPr>
        <xdr:cNvPr id="461" name="直線コネクタ 460"/>
        <xdr:cNvCxnSpPr/>
      </xdr:nvCxnSpPr>
      <xdr:spPr>
        <a:xfrm>
          <a:off x="9639300" y="16516959"/>
          <a:ext cx="838200" cy="4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57759</xdr:rowOff>
    </xdr:from>
    <xdr:to>
      <xdr:col>50</xdr:col>
      <xdr:colOff>114300</xdr:colOff>
      <xdr:row>96</xdr:row>
      <xdr:rowOff>116230</xdr:rowOff>
    </xdr:to>
    <xdr:cxnSp macro="">
      <xdr:nvCxnSpPr>
        <xdr:cNvPr id="464" name="直線コネクタ 463"/>
        <xdr:cNvCxnSpPr/>
      </xdr:nvCxnSpPr>
      <xdr:spPr>
        <a:xfrm flipV="1">
          <a:off x="8750300" y="16516959"/>
          <a:ext cx="889000" cy="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11937</xdr:rowOff>
    </xdr:from>
    <xdr:to>
      <xdr:col>45</xdr:col>
      <xdr:colOff>177800</xdr:colOff>
      <xdr:row>96</xdr:row>
      <xdr:rowOff>116230</xdr:rowOff>
    </xdr:to>
    <xdr:cxnSp macro="">
      <xdr:nvCxnSpPr>
        <xdr:cNvPr id="467" name="直線コネクタ 466"/>
        <xdr:cNvCxnSpPr/>
      </xdr:nvCxnSpPr>
      <xdr:spPr>
        <a:xfrm>
          <a:off x="7861300" y="16471137"/>
          <a:ext cx="889000" cy="10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11937</xdr:rowOff>
    </xdr:from>
    <xdr:to>
      <xdr:col>41</xdr:col>
      <xdr:colOff>50800</xdr:colOff>
      <xdr:row>97</xdr:row>
      <xdr:rowOff>48718</xdr:rowOff>
    </xdr:to>
    <xdr:cxnSp macro="">
      <xdr:nvCxnSpPr>
        <xdr:cNvPr id="470" name="直線コネクタ 469"/>
        <xdr:cNvCxnSpPr/>
      </xdr:nvCxnSpPr>
      <xdr:spPr>
        <a:xfrm flipV="1">
          <a:off x="6972300" y="16471137"/>
          <a:ext cx="889000" cy="20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101046</xdr:rowOff>
    </xdr:from>
    <xdr:ext cx="534377" cy="259045"/>
    <xdr:sp macro="" textlink="">
      <xdr:nvSpPr>
        <xdr:cNvPr id="472" name="テキスト ボックス 471"/>
        <xdr:cNvSpPr txBox="1"/>
      </xdr:nvSpPr>
      <xdr:spPr>
        <a:xfrm>
          <a:off x="7594111" y="1656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56820</xdr:rowOff>
    </xdr:from>
    <xdr:to>
      <xdr:col>55</xdr:col>
      <xdr:colOff>50800</xdr:colOff>
      <xdr:row>96</xdr:row>
      <xdr:rowOff>158420</xdr:rowOff>
    </xdr:to>
    <xdr:sp macro="" textlink="">
      <xdr:nvSpPr>
        <xdr:cNvPr id="480" name="楕円 479"/>
        <xdr:cNvSpPr/>
      </xdr:nvSpPr>
      <xdr:spPr>
        <a:xfrm>
          <a:off x="10426700" y="165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35247</xdr:rowOff>
    </xdr:from>
    <xdr:ext cx="534377" cy="259045"/>
    <xdr:sp macro="" textlink="">
      <xdr:nvSpPr>
        <xdr:cNvPr id="481" name="土木費該当値テキスト"/>
        <xdr:cNvSpPr txBox="1"/>
      </xdr:nvSpPr>
      <xdr:spPr>
        <a:xfrm>
          <a:off x="10528300" y="164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6959</xdr:rowOff>
    </xdr:from>
    <xdr:to>
      <xdr:col>50</xdr:col>
      <xdr:colOff>165100</xdr:colOff>
      <xdr:row>96</xdr:row>
      <xdr:rowOff>108559</xdr:rowOff>
    </xdr:to>
    <xdr:sp macro="" textlink="">
      <xdr:nvSpPr>
        <xdr:cNvPr id="482" name="楕円 481"/>
        <xdr:cNvSpPr/>
      </xdr:nvSpPr>
      <xdr:spPr>
        <a:xfrm>
          <a:off x="9588500" y="1646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99686</xdr:rowOff>
    </xdr:from>
    <xdr:ext cx="534377" cy="259045"/>
    <xdr:sp macro="" textlink="">
      <xdr:nvSpPr>
        <xdr:cNvPr id="483" name="テキスト ボックス 482"/>
        <xdr:cNvSpPr txBox="1"/>
      </xdr:nvSpPr>
      <xdr:spPr>
        <a:xfrm>
          <a:off x="9372111" y="1655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65430</xdr:rowOff>
    </xdr:from>
    <xdr:to>
      <xdr:col>46</xdr:col>
      <xdr:colOff>38100</xdr:colOff>
      <xdr:row>96</xdr:row>
      <xdr:rowOff>167030</xdr:rowOff>
    </xdr:to>
    <xdr:sp macro="" textlink="">
      <xdr:nvSpPr>
        <xdr:cNvPr id="484" name="楕円 483"/>
        <xdr:cNvSpPr/>
      </xdr:nvSpPr>
      <xdr:spPr>
        <a:xfrm>
          <a:off x="8699500" y="165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158157</xdr:rowOff>
    </xdr:from>
    <xdr:ext cx="534377" cy="259045"/>
    <xdr:sp macro="" textlink="">
      <xdr:nvSpPr>
        <xdr:cNvPr id="485" name="テキスト ボックス 484"/>
        <xdr:cNvSpPr txBox="1"/>
      </xdr:nvSpPr>
      <xdr:spPr>
        <a:xfrm>
          <a:off x="8483111" y="166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132587</xdr:rowOff>
    </xdr:from>
    <xdr:to>
      <xdr:col>41</xdr:col>
      <xdr:colOff>101600</xdr:colOff>
      <xdr:row>96</xdr:row>
      <xdr:rowOff>62737</xdr:rowOff>
    </xdr:to>
    <xdr:sp macro="" textlink="">
      <xdr:nvSpPr>
        <xdr:cNvPr id="486" name="楕円 485"/>
        <xdr:cNvSpPr/>
      </xdr:nvSpPr>
      <xdr:spPr>
        <a:xfrm>
          <a:off x="7810500" y="164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79264</xdr:rowOff>
    </xdr:from>
    <xdr:ext cx="534377" cy="259045"/>
    <xdr:sp macro="" textlink="">
      <xdr:nvSpPr>
        <xdr:cNvPr id="487" name="テキスト ボックス 486"/>
        <xdr:cNvSpPr txBox="1"/>
      </xdr:nvSpPr>
      <xdr:spPr>
        <a:xfrm>
          <a:off x="7594111" y="161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169368</xdr:rowOff>
    </xdr:from>
    <xdr:to>
      <xdr:col>36</xdr:col>
      <xdr:colOff>165100</xdr:colOff>
      <xdr:row>97</xdr:row>
      <xdr:rowOff>99518</xdr:rowOff>
    </xdr:to>
    <xdr:sp macro="" textlink="">
      <xdr:nvSpPr>
        <xdr:cNvPr id="488" name="楕円 487"/>
        <xdr:cNvSpPr/>
      </xdr:nvSpPr>
      <xdr:spPr>
        <a:xfrm>
          <a:off x="69215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90645</xdr:rowOff>
    </xdr:from>
    <xdr:ext cx="534377" cy="259045"/>
    <xdr:sp macro="" textlink="">
      <xdr:nvSpPr>
        <xdr:cNvPr id="489" name="テキスト ボックス 488"/>
        <xdr:cNvSpPr txBox="1"/>
      </xdr:nvSpPr>
      <xdr:spPr>
        <a:xfrm>
          <a:off x="6705111" y="167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167034</xdr:rowOff>
    </xdr:from>
    <xdr:to>
      <xdr:col>85</xdr:col>
      <xdr:colOff>127000</xdr:colOff>
      <xdr:row>39</xdr:row>
      <xdr:rowOff>4761</xdr:rowOff>
    </xdr:to>
    <xdr:cxnSp macro="">
      <xdr:nvCxnSpPr>
        <xdr:cNvPr id="521" name="直線コネクタ 520"/>
        <xdr:cNvCxnSpPr/>
      </xdr:nvCxnSpPr>
      <xdr:spPr>
        <a:xfrm>
          <a:off x="15481300" y="6682134"/>
          <a:ext cx="838200" cy="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167034</xdr:rowOff>
    </xdr:from>
    <xdr:to>
      <xdr:col>81</xdr:col>
      <xdr:colOff>50800</xdr:colOff>
      <xdr:row>39</xdr:row>
      <xdr:rowOff>55445</xdr:rowOff>
    </xdr:to>
    <xdr:cxnSp macro="">
      <xdr:nvCxnSpPr>
        <xdr:cNvPr id="524" name="直線コネクタ 523"/>
        <xdr:cNvCxnSpPr/>
      </xdr:nvCxnSpPr>
      <xdr:spPr>
        <a:xfrm flipV="1">
          <a:off x="14592300" y="6682134"/>
          <a:ext cx="889000" cy="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55445</xdr:rowOff>
    </xdr:from>
    <xdr:to>
      <xdr:col>76</xdr:col>
      <xdr:colOff>114300</xdr:colOff>
      <xdr:row>39</xdr:row>
      <xdr:rowOff>76019</xdr:rowOff>
    </xdr:to>
    <xdr:cxnSp macro="">
      <xdr:nvCxnSpPr>
        <xdr:cNvPr id="527" name="直線コネクタ 526"/>
        <xdr:cNvCxnSpPr/>
      </xdr:nvCxnSpPr>
      <xdr:spPr>
        <a:xfrm flipV="1">
          <a:off x="13703300" y="674199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48227</xdr:rowOff>
    </xdr:from>
    <xdr:to>
      <xdr:col>71</xdr:col>
      <xdr:colOff>177800</xdr:colOff>
      <xdr:row>39</xdr:row>
      <xdr:rowOff>76019</xdr:rowOff>
    </xdr:to>
    <xdr:cxnSp macro="">
      <xdr:nvCxnSpPr>
        <xdr:cNvPr id="530" name="直線コネクタ 529"/>
        <xdr:cNvCxnSpPr/>
      </xdr:nvCxnSpPr>
      <xdr:spPr>
        <a:xfrm>
          <a:off x="12814300" y="6734777"/>
          <a:ext cx="889000" cy="2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125411</xdr:rowOff>
    </xdr:from>
    <xdr:to>
      <xdr:col>85</xdr:col>
      <xdr:colOff>177800</xdr:colOff>
      <xdr:row>39</xdr:row>
      <xdr:rowOff>55561</xdr:rowOff>
    </xdr:to>
    <xdr:sp macro="" textlink="">
      <xdr:nvSpPr>
        <xdr:cNvPr id="540" name="楕円 539"/>
        <xdr:cNvSpPr/>
      </xdr:nvSpPr>
      <xdr:spPr>
        <a:xfrm>
          <a:off x="16268700" y="66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40338</xdr:rowOff>
    </xdr:from>
    <xdr:ext cx="534377" cy="259045"/>
    <xdr:sp macro="" textlink="">
      <xdr:nvSpPr>
        <xdr:cNvPr id="541" name="消防費該当値テキスト"/>
        <xdr:cNvSpPr txBox="1"/>
      </xdr:nvSpPr>
      <xdr:spPr>
        <a:xfrm>
          <a:off x="16370300" y="655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116234</xdr:rowOff>
    </xdr:from>
    <xdr:to>
      <xdr:col>81</xdr:col>
      <xdr:colOff>101600</xdr:colOff>
      <xdr:row>39</xdr:row>
      <xdr:rowOff>46384</xdr:rowOff>
    </xdr:to>
    <xdr:sp macro="" textlink="">
      <xdr:nvSpPr>
        <xdr:cNvPr id="542" name="楕円 541"/>
        <xdr:cNvSpPr/>
      </xdr:nvSpPr>
      <xdr:spPr>
        <a:xfrm>
          <a:off x="15430500" y="663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37511</xdr:rowOff>
    </xdr:from>
    <xdr:ext cx="534377" cy="259045"/>
    <xdr:sp macro="" textlink="">
      <xdr:nvSpPr>
        <xdr:cNvPr id="543" name="テキスト ボックス 542"/>
        <xdr:cNvSpPr txBox="1"/>
      </xdr:nvSpPr>
      <xdr:spPr>
        <a:xfrm>
          <a:off x="15214111" y="672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4645</xdr:rowOff>
    </xdr:from>
    <xdr:to>
      <xdr:col>76</xdr:col>
      <xdr:colOff>165100</xdr:colOff>
      <xdr:row>39</xdr:row>
      <xdr:rowOff>106245</xdr:rowOff>
    </xdr:to>
    <xdr:sp macro="" textlink="">
      <xdr:nvSpPr>
        <xdr:cNvPr id="544" name="楕円 543"/>
        <xdr:cNvSpPr/>
      </xdr:nvSpPr>
      <xdr:spPr>
        <a:xfrm>
          <a:off x="14541500" y="66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97372</xdr:rowOff>
    </xdr:from>
    <xdr:ext cx="534377" cy="259045"/>
    <xdr:sp macro="" textlink="">
      <xdr:nvSpPr>
        <xdr:cNvPr id="545" name="テキスト ボックス 544"/>
        <xdr:cNvSpPr txBox="1"/>
      </xdr:nvSpPr>
      <xdr:spPr>
        <a:xfrm>
          <a:off x="14325111" y="67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25219</xdr:rowOff>
    </xdr:from>
    <xdr:to>
      <xdr:col>72</xdr:col>
      <xdr:colOff>38100</xdr:colOff>
      <xdr:row>39</xdr:row>
      <xdr:rowOff>126819</xdr:rowOff>
    </xdr:to>
    <xdr:sp macro="" textlink="">
      <xdr:nvSpPr>
        <xdr:cNvPr id="546" name="楕円 545"/>
        <xdr:cNvSpPr/>
      </xdr:nvSpPr>
      <xdr:spPr>
        <a:xfrm>
          <a:off x="13652500" y="671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117946</xdr:rowOff>
    </xdr:from>
    <xdr:ext cx="534377" cy="259045"/>
    <xdr:sp macro="" textlink="">
      <xdr:nvSpPr>
        <xdr:cNvPr id="547" name="テキスト ボックス 546"/>
        <xdr:cNvSpPr txBox="1"/>
      </xdr:nvSpPr>
      <xdr:spPr>
        <a:xfrm>
          <a:off x="13436111" y="680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168877</xdr:rowOff>
    </xdr:from>
    <xdr:to>
      <xdr:col>67</xdr:col>
      <xdr:colOff>101600</xdr:colOff>
      <xdr:row>39</xdr:row>
      <xdr:rowOff>99027</xdr:rowOff>
    </xdr:to>
    <xdr:sp macro="" textlink="">
      <xdr:nvSpPr>
        <xdr:cNvPr id="548" name="楕円 547"/>
        <xdr:cNvSpPr/>
      </xdr:nvSpPr>
      <xdr:spPr>
        <a:xfrm>
          <a:off x="12763500" y="6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90154</xdr:rowOff>
    </xdr:from>
    <xdr:ext cx="534377" cy="259045"/>
    <xdr:sp macro="" textlink="">
      <xdr:nvSpPr>
        <xdr:cNvPr id="549" name="テキスト ボックス 548"/>
        <xdr:cNvSpPr txBox="1"/>
      </xdr:nvSpPr>
      <xdr:spPr>
        <a:xfrm>
          <a:off x="12547111" y="677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109590</xdr:rowOff>
    </xdr:from>
    <xdr:to>
      <xdr:col>85</xdr:col>
      <xdr:colOff>127000</xdr:colOff>
      <xdr:row>58</xdr:row>
      <xdr:rowOff>39916</xdr:rowOff>
    </xdr:to>
    <xdr:cxnSp macro="">
      <xdr:nvCxnSpPr>
        <xdr:cNvPr id="581" name="直線コネクタ 580"/>
        <xdr:cNvCxnSpPr/>
      </xdr:nvCxnSpPr>
      <xdr:spPr>
        <a:xfrm>
          <a:off x="15481300" y="9882240"/>
          <a:ext cx="838200" cy="10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117085</xdr:rowOff>
    </xdr:from>
    <xdr:to>
      <xdr:col>81</xdr:col>
      <xdr:colOff>50800</xdr:colOff>
      <xdr:row>57</xdr:row>
      <xdr:rowOff>109590</xdr:rowOff>
    </xdr:to>
    <xdr:cxnSp macro="">
      <xdr:nvCxnSpPr>
        <xdr:cNvPr id="584" name="直線コネクタ 583"/>
        <xdr:cNvCxnSpPr/>
      </xdr:nvCxnSpPr>
      <xdr:spPr>
        <a:xfrm>
          <a:off x="14592300" y="9546835"/>
          <a:ext cx="889000" cy="33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117085</xdr:rowOff>
    </xdr:from>
    <xdr:to>
      <xdr:col>76</xdr:col>
      <xdr:colOff>114300</xdr:colOff>
      <xdr:row>58</xdr:row>
      <xdr:rowOff>31948</xdr:rowOff>
    </xdr:to>
    <xdr:cxnSp macro="">
      <xdr:nvCxnSpPr>
        <xdr:cNvPr id="587" name="直線コネクタ 586"/>
        <xdr:cNvCxnSpPr/>
      </xdr:nvCxnSpPr>
      <xdr:spPr>
        <a:xfrm flipV="1">
          <a:off x="13703300" y="9546835"/>
          <a:ext cx="889000" cy="4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31948</xdr:rowOff>
    </xdr:from>
    <xdr:to>
      <xdr:col>71</xdr:col>
      <xdr:colOff>177800</xdr:colOff>
      <xdr:row>58</xdr:row>
      <xdr:rowOff>35278</xdr:rowOff>
    </xdr:to>
    <xdr:cxnSp macro="">
      <xdr:nvCxnSpPr>
        <xdr:cNvPr id="590" name="直線コネクタ 589"/>
        <xdr:cNvCxnSpPr/>
      </xdr:nvCxnSpPr>
      <xdr:spPr>
        <a:xfrm flipV="1">
          <a:off x="12814300" y="997604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160566</xdr:rowOff>
    </xdr:from>
    <xdr:to>
      <xdr:col>85</xdr:col>
      <xdr:colOff>177800</xdr:colOff>
      <xdr:row>58</xdr:row>
      <xdr:rowOff>90716</xdr:rowOff>
    </xdr:to>
    <xdr:sp macro="" textlink="">
      <xdr:nvSpPr>
        <xdr:cNvPr id="600" name="楕円 599"/>
        <xdr:cNvSpPr/>
      </xdr:nvSpPr>
      <xdr:spPr>
        <a:xfrm>
          <a:off x="16268700" y="9933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138993</xdr:rowOff>
    </xdr:from>
    <xdr:ext cx="534377" cy="259045"/>
    <xdr:sp macro="" textlink="">
      <xdr:nvSpPr>
        <xdr:cNvPr id="601" name="教育費該当値テキスト"/>
        <xdr:cNvSpPr txBox="1"/>
      </xdr:nvSpPr>
      <xdr:spPr>
        <a:xfrm>
          <a:off x="16370300" y="99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58790</xdr:rowOff>
    </xdr:from>
    <xdr:to>
      <xdr:col>81</xdr:col>
      <xdr:colOff>101600</xdr:colOff>
      <xdr:row>57</xdr:row>
      <xdr:rowOff>160390</xdr:rowOff>
    </xdr:to>
    <xdr:sp macro="" textlink="">
      <xdr:nvSpPr>
        <xdr:cNvPr id="602" name="楕円 601"/>
        <xdr:cNvSpPr/>
      </xdr:nvSpPr>
      <xdr:spPr>
        <a:xfrm>
          <a:off x="15430500" y="98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151517</xdr:rowOff>
    </xdr:from>
    <xdr:ext cx="534377" cy="259045"/>
    <xdr:sp macro="" textlink="">
      <xdr:nvSpPr>
        <xdr:cNvPr id="603" name="テキスト ボックス 602"/>
        <xdr:cNvSpPr txBox="1"/>
      </xdr:nvSpPr>
      <xdr:spPr>
        <a:xfrm>
          <a:off x="15214111" y="992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66285</xdr:rowOff>
    </xdr:from>
    <xdr:to>
      <xdr:col>76</xdr:col>
      <xdr:colOff>165100</xdr:colOff>
      <xdr:row>55</xdr:row>
      <xdr:rowOff>167885</xdr:rowOff>
    </xdr:to>
    <xdr:sp macro="" textlink="">
      <xdr:nvSpPr>
        <xdr:cNvPr id="604" name="楕円 603"/>
        <xdr:cNvSpPr/>
      </xdr:nvSpPr>
      <xdr:spPr>
        <a:xfrm>
          <a:off x="14541500" y="949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12962</xdr:rowOff>
    </xdr:from>
    <xdr:ext cx="534377" cy="259045"/>
    <xdr:sp macro="" textlink="">
      <xdr:nvSpPr>
        <xdr:cNvPr id="605" name="テキスト ボックス 604"/>
        <xdr:cNvSpPr txBox="1"/>
      </xdr:nvSpPr>
      <xdr:spPr>
        <a:xfrm>
          <a:off x="14325111" y="927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152598</xdr:rowOff>
    </xdr:from>
    <xdr:to>
      <xdr:col>72</xdr:col>
      <xdr:colOff>38100</xdr:colOff>
      <xdr:row>58</xdr:row>
      <xdr:rowOff>82748</xdr:rowOff>
    </xdr:to>
    <xdr:sp macro="" textlink="">
      <xdr:nvSpPr>
        <xdr:cNvPr id="606" name="楕円 605"/>
        <xdr:cNvSpPr/>
      </xdr:nvSpPr>
      <xdr:spPr>
        <a:xfrm>
          <a:off x="13652500" y="992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73875</xdr:rowOff>
    </xdr:from>
    <xdr:ext cx="534377" cy="259045"/>
    <xdr:sp macro="" textlink="">
      <xdr:nvSpPr>
        <xdr:cNvPr id="607" name="テキスト ボックス 606"/>
        <xdr:cNvSpPr txBox="1"/>
      </xdr:nvSpPr>
      <xdr:spPr>
        <a:xfrm>
          <a:off x="13436111" y="1001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155928</xdr:rowOff>
    </xdr:from>
    <xdr:to>
      <xdr:col>67</xdr:col>
      <xdr:colOff>101600</xdr:colOff>
      <xdr:row>58</xdr:row>
      <xdr:rowOff>86078</xdr:rowOff>
    </xdr:to>
    <xdr:sp macro="" textlink="">
      <xdr:nvSpPr>
        <xdr:cNvPr id="608" name="楕円 607"/>
        <xdr:cNvSpPr/>
      </xdr:nvSpPr>
      <xdr:spPr>
        <a:xfrm>
          <a:off x="12763500" y="992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77205</xdr:rowOff>
    </xdr:from>
    <xdr:ext cx="534377" cy="259045"/>
    <xdr:sp macro="" textlink="">
      <xdr:nvSpPr>
        <xdr:cNvPr id="609" name="テキスト ボックス 608"/>
        <xdr:cNvSpPr txBox="1"/>
      </xdr:nvSpPr>
      <xdr:spPr>
        <a:xfrm>
          <a:off x="12547111" y="100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6" name="直線コネクタ 63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26844</xdr:rowOff>
    </xdr:from>
    <xdr:ext cx="378565" cy="259045"/>
    <xdr:sp macro="" textlink="">
      <xdr:nvSpPr>
        <xdr:cNvPr id="644" name="テキスト ボックス 643"/>
        <xdr:cNvSpPr txBox="1"/>
      </xdr:nvSpPr>
      <xdr:spPr>
        <a:xfrm>
          <a:off x="14403017" y="13228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5" name="楕円 65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249299" cy="259045"/>
    <xdr:sp macro="" textlink="">
      <xdr:nvSpPr>
        <xdr:cNvPr id="656" name="災害復旧費該当値テキスト"/>
        <xdr:cNvSpPr txBox="1"/>
      </xdr:nvSpPr>
      <xdr:spPr>
        <a:xfrm>
          <a:off x="16370300" y="1343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19261</xdr:rowOff>
    </xdr:from>
    <xdr:to>
      <xdr:col>85</xdr:col>
      <xdr:colOff>127000</xdr:colOff>
      <xdr:row>97</xdr:row>
      <xdr:rowOff>29204</xdr:rowOff>
    </xdr:to>
    <xdr:cxnSp macro="">
      <xdr:nvCxnSpPr>
        <xdr:cNvPr id="695" name="直線コネクタ 694"/>
        <xdr:cNvCxnSpPr/>
      </xdr:nvCxnSpPr>
      <xdr:spPr>
        <a:xfrm flipV="1">
          <a:off x="15481300" y="16649911"/>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29204</xdr:rowOff>
    </xdr:from>
    <xdr:to>
      <xdr:col>81</xdr:col>
      <xdr:colOff>50800</xdr:colOff>
      <xdr:row>97</xdr:row>
      <xdr:rowOff>46889</xdr:rowOff>
    </xdr:to>
    <xdr:cxnSp macro="">
      <xdr:nvCxnSpPr>
        <xdr:cNvPr id="698" name="直線コネクタ 697"/>
        <xdr:cNvCxnSpPr/>
      </xdr:nvCxnSpPr>
      <xdr:spPr>
        <a:xfrm flipV="1">
          <a:off x="14592300" y="16659854"/>
          <a:ext cx="889000" cy="1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17317</xdr:rowOff>
    </xdr:from>
    <xdr:to>
      <xdr:col>76</xdr:col>
      <xdr:colOff>114300</xdr:colOff>
      <xdr:row>97</xdr:row>
      <xdr:rowOff>46889</xdr:rowOff>
    </xdr:to>
    <xdr:cxnSp macro="">
      <xdr:nvCxnSpPr>
        <xdr:cNvPr id="701" name="直線コネクタ 700"/>
        <xdr:cNvCxnSpPr/>
      </xdr:nvCxnSpPr>
      <xdr:spPr>
        <a:xfrm>
          <a:off x="13703300" y="16647967"/>
          <a:ext cx="8890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23641</xdr:rowOff>
    </xdr:from>
    <xdr:ext cx="534377" cy="259045"/>
    <xdr:sp macro="" textlink="">
      <xdr:nvSpPr>
        <xdr:cNvPr id="703" name="テキスト ボックス 702"/>
        <xdr:cNvSpPr txBox="1"/>
      </xdr:nvSpPr>
      <xdr:spPr>
        <a:xfrm>
          <a:off x="14325111" y="163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17317</xdr:rowOff>
    </xdr:from>
    <xdr:to>
      <xdr:col>71</xdr:col>
      <xdr:colOff>177800</xdr:colOff>
      <xdr:row>97</xdr:row>
      <xdr:rowOff>34496</xdr:rowOff>
    </xdr:to>
    <xdr:cxnSp macro="">
      <xdr:nvCxnSpPr>
        <xdr:cNvPr id="704" name="直線コネクタ 703"/>
        <xdr:cNvCxnSpPr/>
      </xdr:nvCxnSpPr>
      <xdr:spPr>
        <a:xfrm flipV="1">
          <a:off x="12814300" y="16647967"/>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139911</xdr:rowOff>
    </xdr:from>
    <xdr:to>
      <xdr:col>85</xdr:col>
      <xdr:colOff>177800</xdr:colOff>
      <xdr:row>97</xdr:row>
      <xdr:rowOff>70061</xdr:rowOff>
    </xdr:to>
    <xdr:sp macro="" textlink="">
      <xdr:nvSpPr>
        <xdr:cNvPr id="714" name="楕円 713"/>
        <xdr:cNvSpPr/>
      </xdr:nvSpPr>
      <xdr:spPr>
        <a:xfrm>
          <a:off x="162687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118338</xdr:rowOff>
    </xdr:from>
    <xdr:ext cx="534377" cy="259045"/>
    <xdr:sp macro="" textlink="">
      <xdr:nvSpPr>
        <xdr:cNvPr id="715" name="公債費該当値テキスト"/>
        <xdr:cNvSpPr txBox="1"/>
      </xdr:nvSpPr>
      <xdr:spPr>
        <a:xfrm>
          <a:off x="16370300" y="165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149854</xdr:rowOff>
    </xdr:from>
    <xdr:to>
      <xdr:col>81</xdr:col>
      <xdr:colOff>101600</xdr:colOff>
      <xdr:row>97</xdr:row>
      <xdr:rowOff>80004</xdr:rowOff>
    </xdr:to>
    <xdr:sp macro="" textlink="">
      <xdr:nvSpPr>
        <xdr:cNvPr id="716" name="楕円 715"/>
        <xdr:cNvSpPr/>
      </xdr:nvSpPr>
      <xdr:spPr>
        <a:xfrm>
          <a:off x="15430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71131</xdr:rowOff>
    </xdr:from>
    <xdr:ext cx="534377" cy="259045"/>
    <xdr:sp macro="" textlink="">
      <xdr:nvSpPr>
        <xdr:cNvPr id="717" name="テキスト ボックス 716"/>
        <xdr:cNvSpPr txBox="1"/>
      </xdr:nvSpPr>
      <xdr:spPr>
        <a:xfrm>
          <a:off x="15214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167539</xdr:rowOff>
    </xdr:from>
    <xdr:to>
      <xdr:col>76</xdr:col>
      <xdr:colOff>165100</xdr:colOff>
      <xdr:row>97</xdr:row>
      <xdr:rowOff>97689</xdr:rowOff>
    </xdr:to>
    <xdr:sp macro="" textlink="">
      <xdr:nvSpPr>
        <xdr:cNvPr id="718" name="楕円 717"/>
        <xdr:cNvSpPr/>
      </xdr:nvSpPr>
      <xdr:spPr>
        <a:xfrm>
          <a:off x="14541500" y="1662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88816</xdr:rowOff>
    </xdr:from>
    <xdr:ext cx="534377" cy="259045"/>
    <xdr:sp macro="" textlink="">
      <xdr:nvSpPr>
        <xdr:cNvPr id="719" name="テキスト ボックス 718"/>
        <xdr:cNvSpPr txBox="1"/>
      </xdr:nvSpPr>
      <xdr:spPr>
        <a:xfrm>
          <a:off x="14325111" y="1671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137967</xdr:rowOff>
    </xdr:from>
    <xdr:to>
      <xdr:col>72</xdr:col>
      <xdr:colOff>38100</xdr:colOff>
      <xdr:row>97</xdr:row>
      <xdr:rowOff>68117</xdr:rowOff>
    </xdr:to>
    <xdr:sp macro="" textlink="">
      <xdr:nvSpPr>
        <xdr:cNvPr id="720" name="楕円 719"/>
        <xdr:cNvSpPr/>
      </xdr:nvSpPr>
      <xdr:spPr>
        <a:xfrm>
          <a:off x="13652500" y="1659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59244</xdr:rowOff>
    </xdr:from>
    <xdr:ext cx="534377" cy="259045"/>
    <xdr:sp macro="" textlink="">
      <xdr:nvSpPr>
        <xdr:cNvPr id="721" name="テキスト ボックス 720"/>
        <xdr:cNvSpPr txBox="1"/>
      </xdr:nvSpPr>
      <xdr:spPr>
        <a:xfrm>
          <a:off x="13436111" y="1668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155146</xdr:rowOff>
    </xdr:from>
    <xdr:to>
      <xdr:col>67</xdr:col>
      <xdr:colOff>101600</xdr:colOff>
      <xdr:row>97</xdr:row>
      <xdr:rowOff>85296</xdr:rowOff>
    </xdr:to>
    <xdr:sp macro="" textlink="">
      <xdr:nvSpPr>
        <xdr:cNvPr id="722" name="楕円 721"/>
        <xdr:cNvSpPr/>
      </xdr:nvSpPr>
      <xdr:spPr>
        <a:xfrm>
          <a:off x="12763500" y="1661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76423</xdr:rowOff>
    </xdr:from>
    <xdr:ext cx="534377" cy="259045"/>
    <xdr:sp macro="" textlink="">
      <xdr:nvSpPr>
        <xdr:cNvPr id="723" name="テキスト ボックス 722"/>
        <xdr:cNvSpPr txBox="1"/>
      </xdr:nvSpPr>
      <xdr:spPr>
        <a:xfrm>
          <a:off x="12547111" y="1670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●議会費については、主に議員定数の削減により前年度比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％増となっており</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、近年は概ね横ばいで推移している。今年度の増加要因は、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文化センター管理事業や生涯活躍のまち推進事業のほか、町議会議員選挙や衆議院議員選挙</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の実施年度であったことも要因</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。●民生費については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となった。主として、</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障害者福祉センター建設に対する補助や給付金が</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要因と考えられる。●衛生費については、前年度に比べ</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となった。要因としては、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リサイクルセンター管理事業</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の経費</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挙げられる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。●労働費については、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勤労者センター管理事業が増加したことにより前年度比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●農林水産業費については、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担い手確保・経営強化支援事業の減少のため</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●商工費については、企業立地促進事業や中小企業等緊急支援事業の減により前年度比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％の微減となった。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●土木費については、前年度比で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10.0</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斉田・上之手線道路改良、町道</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220</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号線道路改良、土地区画整理事業の減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が主な要因と考えられる。●消防費については、前年度比で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となった。要因としては、</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消防署敷地拡張事業の終了、常備消防委託事業の減少が挙げられる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。●教育費については、前年度比で</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15.4</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小中学校空調設備の終了や中央小学校プール改修工事の終了</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が主な要因となる。今後も、小中学校の老朽化については計画的に更新するとともに、最適な財源の確保に努めたい。●公債費については、類似団体平均値を下回った</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が、新たに償還が開始したものがあったため前年度比</a:t>
          </a:r>
          <a:r>
            <a:rPr kumimoji="1"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％増となった</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。地方債の発行にあたっては慎重を期すとともに、資金調達も金利情勢を見据えながら、公的資金・民間資金を問わず適正な公債費負担を維持</a:t>
          </a: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するように努める</a:t>
          </a:r>
          <a:r>
            <a:rPr kumimoji="1"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財政調整基金残高の対標準財政規模比は、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1.36</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の減</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り前年度との乖離幅を抑えた結果となった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ここ数年大型事業の推進等により取崩額が増加しており、基金残高が減少傾向にある。</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実質収支</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額については、</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前年度と比較し</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1,589</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万円の減、標準財政規模に占める割合では</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0.26</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ポイント減となった。</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実質単年度収支比率で見ると、</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財政調整基金の取り崩しにより赤字となったが、</a:t>
          </a:r>
          <a:r>
            <a:rPr kumimoji="1" lang="ja-JP"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前年度より</a:t>
          </a:r>
          <a:r>
            <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1.7</a:t>
          </a: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ポイント改善した。</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今後も、事務事業の見直し・統廃合など歳出の合理化等行財政改革を推進し、健全な行財政運営に努めていく。</a:t>
          </a:r>
          <a:endParaRPr kumimoji="1" lang="en-US" altLang="ja-JP" sz="12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これまで、すべての会計において赤字が生じたことがないことから、連結実質赤字比率は算定されていない。</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なお、宅地造成事業特別会計において黒字額が皆増となっているのは、宅地造成事業による土地売払収入として３億１，０８２万円があったためである。</a:t>
          </a:r>
          <a:endPar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a:t>
          </a:r>
          <a:r>
            <a:rPr kumimoji="0" lang="ja-JP"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4647_&#29577;&#26449;&#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cell r="CF51">
            <v>3.2</v>
          </cell>
          <cell r="CN51">
            <v>9.6</v>
          </cell>
          <cell r="CV51">
            <v>5.2</v>
          </cell>
        </row>
        <row r="53">
          <cell r="CF53">
            <v>51.3</v>
          </cell>
          <cell r="CN53">
            <v>55.8</v>
          </cell>
          <cell r="CV53">
            <v>56.5</v>
          </cell>
        </row>
        <row r="55">
          <cell r="AN55" t="str">
            <v>類似団体内平均値</v>
          </cell>
          <cell r="CF55">
            <v>13</v>
          </cell>
          <cell r="CN55">
            <v>21</v>
          </cell>
          <cell r="CV55">
            <v>20.2</v>
          </cell>
        </row>
        <row r="57">
          <cell r="CF57">
            <v>53.4</v>
          </cell>
          <cell r="CN57">
            <v>56.1</v>
          </cell>
          <cell r="CV57">
            <v>58.1</v>
          </cell>
        </row>
        <row r="72">
          <cell r="BP72" t="str">
            <v>H25</v>
          </cell>
          <cell r="BX72" t="str">
            <v>H26</v>
          </cell>
          <cell r="CF72" t="str">
            <v>H27</v>
          </cell>
          <cell r="CN72" t="str">
            <v>H28</v>
          </cell>
          <cell r="CV72" t="str">
            <v>H29</v>
          </cell>
        </row>
        <row r="73">
          <cell r="AN73" t="str">
            <v>当該団体値</v>
          </cell>
          <cell r="CF73">
            <v>3.2</v>
          </cell>
          <cell r="CN73">
            <v>9.6</v>
          </cell>
          <cell r="CV73">
            <v>5.2</v>
          </cell>
        </row>
        <row r="75">
          <cell r="BP75">
            <v>4.2</v>
          </cell>
          <cell r="BX75">
            <v>3.7</v>
          </cell>
          <cell r="CF75">
            <v>3.7</v>
          </cell>
          <cell r="CN75">
            <v>3.6</v>
          </cell>
          <cell r="CV75">
            <v>4</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11302234</v>
      </c>
      <c r="BO4" s="403"/>
      <c r="BP4" s="403"/>
      <c r="BQ4" s="403"/>
      <c r="BR4" s="403"/>
      <c r="BS4" s="403"/>
      <c r="BT4" s="403"/>
      <c r="BU4" s="404"/>
      <c r="BV4" s="402">
        <v>11649766</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v>
      </c>
      <c r="CU4" s="584"/>
      <c r="CV4" s="584"/>
      <c r="CW4" s="584"/>
      <c r="CX4" s="584"/>
      <c r="CY4" s="584"/>
      <c r="CZ4" s="584"/>
      <c r="DA4" s="585"/>
      <c r="DB4" s="583">
        <v>7.3</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10781602</v>
      </c>
      <c r="BO5" s="408"/>
      <c r="BP5" s="408"/>
      <c r="BQ5" s="408"/>
      <c r="BR5" s="408"/>
      <c r="BS5" s="408"/>
      <c r="BT5" s="408"/>
      <c r="BU5" s="409"/>
      <c r="BV5" s="407">
        <v>10985196</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97.1</v>
      </c>
      <c r="CU5" s="378"/>
      <c r="CV5" s="378"/>
      <c r="CW5" s="378"/>
      <c r="CX5" s="378"/>
      <c r="CY5" s="378"/>
      <c r="CZ5" s="378"/>
      <c r="DA5" s="379"/>
      <c r="DB5" s="377">
        <v>97.8</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520632</v>
      </c>
      <c r="BO6" s="408"/>
      <c r="BP6" s="408"/>
      <c r="BQ6" s="408"/>
      <c r="BR6" s="408"/>
      <c r="BS6" s="408"/>
      <c r="BT6" s="408"/>
      <c r="BU6" s="409"/>
      <c r="BV6" s="407">
        <v>664570</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104.6</v>
      </c>
      <c r="CU6" s="558"/>
      <c r="CV6" s="558"/>
      <c r="CW6" s="558"/>
      <c r="CX6" s="558"/>
      <c r="CY6" s="558"/>
      <c r="CZ6" s="558"/>
      <c r="DA6" s="559"/>
      <c r="DB6" s="557">
        <v>105</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24462</v>
      </c>
      <c r="BO7" s="408"/>
      <c r="BP7" s="408"/>
      <c r="BQ7" s="408"/>
      <c r="BR7" s="408"/>
      <c r="BS7" s="408"/>
      <c r="BT7" s="408"/>
      <c r="BU7" s="409"/>
      <c r="BV7" s="407">
        <v>152508</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7049760</v>
      </c>
      <c r="CU7" s="408"/>
      <c r="CV7" s="408"/>
      <c r="CW7" s="408"/>
      <c r="CX7" s="408"/>
      <c r="CY7" s="408"/>
      <c r="CZ7" s="408"/>
      <c r="DA7" s="409"/>
      <c r="DB7" s="407">
        <v>7016870</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496170</v>
      </c>
      <c r="BO8" s="408"/>
      <c r="BP8" s="408"/>
      <c r="BQ8" s="408"/>
      <c r="BR8" s="408"/>
      <c r="BS8" s="408"/>
      <c r="BT8" s="408"/>
      <c r="BU8" s="409"/>
      <c r="BV8" s="407">
        <v>512062</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0.76</v>
      </c>
      <c r="CU8" s="521"/>
      <c r="CV8" s="521"/>
      <c r="CW8" s="521"/>
      <c r="CX8" s="521"/>
      <c r="CY8" s="521"/>
      <c r="CZ8" s="521"/>
      <c r="DA8" s="522"/>
      <c r="DB8" s="520">
        <v>0.76</v>
      </c>
      <c r="DC8" s="521"/>
      <c r="DD8" s="521"/>
      <c r="DE8" s="521"/>
      <c r="DF8" s="521"/>
      <c r="DG8" s="521"/>
      <c r="DH8" s="521"/>
      <c r="DI8" s="522"/>
      <c r="DJ8" s="165"/>
      <c r="DK8" s="165"/>
      <c r="DL8" s="165"/>
      <c r="DM8" s="165"/>
      <c r="DN8" s="165"/>
      <c r="DO8" s="165"/>
    </row>
    <row r="9" spans="1:119" ht="18.75" customHeight="1" thickBot="1" x14ac:dyDescent="0.2">
      <c r="A9" s="166"/>
      <c r="B9" s="546" t="s">
        <v>106</v>
      </c>
      <c r="C9" s="547"/>
      <c r="D9" s="547"/>
      <c r="E9" s="547"/>
      <c r="F9" s="547"/>
      <c r="G9" s="547"/>
      <c r="H9" s="547"/>
      <c r="I9" s="547"/>
      <c r="J9" s="547"/>
      <c r="K9" s="470"/>
      <c r="L9" s="548" t="s">
        <v>107</v>
      </c>
      <c r="M9" s="549"/>
      <c r="N9" s="549"/>
      <c r="O9" s="549"/>
      <c r="P9" s="549"/>
      <c r="Q9" s="550"/>
      <c r="R9" s="551">
        <v>36654</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-15892</v>
      </c>
      <c r="BO9" s="408"/>
      <c r="BP9" s="408"/>
      <c r="BQ9" s="408"/>
      <c r="BR9" s="408"/>
      <c r="BS9" s="408"/>
      <c r="BT9" s="408"/>
      <c r="BU9" s="409"/>
      <c r="BV9" s="407">
        <v>-13500</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11.2</v>
      </c>
      <c r="CU9" s="378"/>
      <c r="CV9" s="378"/>
      <c r="CW9" s="378"/>
      <c r="CX9" s="378"/>
      <c r="CY9" s="378"/>
      <c r="CZ9" s="378"/>
      <c r="DA9" s="379"/>
      <c r="DB9" s="377">
        <v>11.2</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113</v>
      </c>
      <c r="M10" s="381"/>
      <c r="N10" s="381"/>
      <c r="O10" s="381"/>
      <c r="P10" s="381"/>
      <c r="Q10" s="382"/>
      <c r="R10" s="383">
        <v>37536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608</v>
      </c>
      <c r="BO10" s="408"/>
      <c r="BP10" s="408"/>
      <c r="BQ10" s="408"/>
      <c r="BR10" s="408"/>
      <c r="BS10" s="408"/>
      <c r="BT10" s="408"/>
      <c r="BU10" s="409"/>
      <c r="BV10" s="407">
        <v>425</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103</v>
      </c>
      <c r="AV11" s="465"/>
      <c r="AW11" s="465"/>
      <c r="AX11" s="465"/>
      <c r="AY11" s="387" t="s">
        <v>121</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122</v>
      </c>
      <c r="CE11" s="417"/>
      <c r="CF11" s="417"/>
      <c r="CG11" s="417"/>
      <c r="CH11" s="417"/>
      <c r="CI11" s="417"/>
      <c r="CJ11" s="417"/>
      <c r="CK11" s="417"/>
      <c r="CL11" s="417"/>
      <c r="CM11" s="417"/>
      <c r="CN11" s="417"/>
      <c r="CO11" s="417"/>
      <c r="CP11" s="417"/>
      <c r="CQ11" s="417"/>
      <c r="CR11" s="417"/>
      <c r="CS11" s="418"/>
      <c r="CT11" s="520" t="s">
        <v>123</v>
      </c>
      <c r="CU11" s="521"/>
      <c r="CV11" s="521"/>
      <c r="CW11" s="521"/>
      <c r="CX11" s="521"/>
      <c r="CY11" s="521"/>
      <c r="CZ11" s="521"/>
      <c r="DA11" s="522"/>
      <c r="DB11" s="520" t="s">
        <v>123</v>
      </c>
      <c r="DC11" s="521"/>
      <c r="DD11" s="521"/>
      <c r="DE11" s="521"/>
      <c r="DF11" s="521"/>
      <c r="DG11" s="521"/>
      <c r="DH11" s="521"/>
      <c r="DI11" s="522"/>
      <c r="DJ11" s="165"/>
      <c r="DK11" s="165"/>
      <c r="DL11" s="165"/>
      <c r="DM11" s="165"/>
      <c r="DN11" s="165"/>
      <c r="DO11" s="165"/>
    </row>
    <row r="12" spans="1:119" ht="18.75" customHeight="1" x14ac:dyDescent="0.15">
      <c r="A12" s="166"/>
      <c r="B12" s="523" t="s">
        <v>124</v>
      </c>
      <c r="C12" s="524"/>
      <c r="D12" s="524"/>
      <c r="E12" s="524"/>
      <c r="F12" s="524"/>
      <c r="G12" s="524"/>
      <c r="H12" s="524"/>
      <c r="I12" s="524"/>
      <c r="J12" s="524"/>
      <c r="K12" s="525"/>
      <c r="L12" s="532" t="s">
        <v>125</v>
      </c>
      <c r="M12" s="533"/>
      <c r="N12" s="533"/>
      <c r="O12" s="533"/>
      <c r="P12" s="533"/>
      <c r="Q12" s="534"/>
      <c r="R12" s="535">
        <v>36648</v>
      </c>
      <c r="S12" s="536"/>
      <c r="T12" s="536"/>
      <c r="U12" s="536"/>
      <c r="V12" s="537"/>
      <c r="W12" s="538" t="s">
        <v>1</v>
      </c>
      <c r="X12" s="465"/>
      <c r="Y12" s="465"/>
      <c r="Z12" s="465"/>
      <c r="AA12" s="465"/>
      <c r="AB12" s="539"/>
      <c r="AC12" s="464" t="s">
        <v>126</v>
      </c>
      <c r="AD12" s="465"/>
      <c r="AE12" s="465"/>
      <c r="AF12" s="465"/>
      <c r="AG12" s="539"/>
      <c r="AH12" s="464" t="s">
        <v>127</v>
      </c>
      <c r="AI12" s="465"/>
      <c r="AJ12" s="465"/>
      <c r="AK12" s="465"/>
      <c r="AL12" s="540"/>
      <c r="AM12" s="476" t="s">
        <v>128</v>
      </c>
      <c r="AN12" s="381"/>
      <c r="AO12" s="381"/>
      <c r="AP12" s="381"/>
      <c r="AQ12" s="381"/>
      <c r="AR12" s="381"/>
      <c r="AS12" s="381"/>
      <c r="AT12" s="382"/>
      <c r="AU12" s="464" t="s">
        <v>88</v>
      </c>
      <c r="AV12" s="465"/>
      <c r="AW12" s="465"/>
      <c r="AX12" s="465"/>
      <c r="AY12" s="387" t="s">
        <v>129</v>
      </c>
      <c r="AZ12" s="388"/>
      <c r="BA12" s="388"/>
      <c r="BB12" s="388"/>
      <c r="BC12" s="388"/>
      <c r="BD12" s="388"/>
      <c r="BE12" s="388"/>
      <c r="BF12" s="388"/>
      <c r="BG12" s="388"/>
      <c r="BH12" s="388"/>
      <c r="BI12" s="388"/>
      <c r="BJ12" s="388"/>
      <c r="BK12" s="388"/>
      <c r="BL12" s="388"/>
      <c r="BM12" s="389"/>
      <c r="BN12" s="407">
        <v>350000</v>
      </c>
      <c r="BO12" s="408"/>
      <c r="BP12" s="408"/>
      <c r="BQ12" s="408"/>
      <c r="BR12" s="408"/>
      <c r="BS12" s="408"/>
      <c r="BT12" s="408"/>
      <c r="BU12" s="409"/>
      <c r="BV12" s="407">
        <v>470000</v>
      </c>
      <c r="BW12" s="408"/>
      <c r="BX12" s="408"/>
      <c r="BY12" s="408"/>
      <c r="BZ12" s="408"/>
      <c r="CA12" s="408"/>
      <c r="CB12" s="408"/>
      <c r="CC12" s="409"/>
      <c r="CD12" s="416" t="s">
        <v>130</v>
      </c>
      <c r="CE12" s="417"/>
      <c r="CF12" s="417"/>
      <c r="CG12" s="417"/>
      <c r="CH12" s="417"/>
      <c r="CI12" s="417"/>
      <c r="CJ12" s="417"/>
      <c r="CK12" s="417"/>
      <c r="CL12" s="417"/>
      <c r="CM12" s="417"/>
      <c r="CN12" s="417"/>
      <c r="CO12" s="417"/>
      <c r="CP12" s="417"/>
      <c r="CQ12" s="417"/>
      <c r="CR12" s="417"/>
      <c r="CS12" s="418"/>
      <c r="CT12" s="520" t="s">
        <v>123</v>
      </c>
      <c r="CU12" s="521"/>
      <c r="CV12" s="521"/>
      <c r="CW12" s="521"/>
      <c r="CX12" s="521"/>
      <c r="CY12" s="521"/>
      <c r="CZ12" s="521"/>
      <c r="DA12" s="522"/>
      <c r="DB12" s="520" t="s">
        <v>123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131</v>
      </c>
      <c r="N13" s="508"/>
      <c r="O13" s="508"/>
      <c r="P13" s="508"/>
      <c r="Q13" s="509"/>
      <c r="R13" s="510">
        <v>35741</v>
      </c>
      <c r="S13" s="511"/>
      <c r="T13" s="511"/>
      <c r="U13" s="511"/>
      <c r="V13" s="512"/>
      <c r="W13" s="498" t="s">
        <v>132</v>
      </c>
      <c r="X13" s="420"/>
      <c r="Y13" s="420"/>
      <c r="Z13" s="420"/>
      <c r="AA13" s="420"/>
      <c r="AB13" s="421"/>
      <c r="AC13" s="383">
        <v>520</v>
      </c>
      <c r="AD13" s="384"/>
      <c r="AE13" s="384"/>
      <c r="AF13" s="384"/>
      <c r="AG13" s="385"/>
      <c r="AH13" s="383">
        <v>542</v>
      </c>
      <c r="AI13" s="384"/>
      <c r="AJ13" s="384"/>
      <c r="AK13" s="384"/>
      <c r="AL13" s="386"/>
      <c r="AM13" s="476" t="s">
        <v>133</v>
      </c>
      <c r="AN13" s="381"/>
      <c r="AO13" s="381"/>
      <c r="AP13" s="381"/>
      <c r="AQ13" s="381"/>
      <c r="AR13" s="381"/>
      <c r="AS13" s="381"/>
      <c r="AT13" s="382"/>
      <c r="AU13" s="464" t="s">
        <v>134</v>
      </c>
      <c r="AV13" s="465"/>
      <c r="AW13" s="465"/>
      <c r="AX13" s="465"/>
      <c r="AY13" s="387" t="s">
        <v>135</v>
      </c>
      <c r="AZ13" s="388"/>
      <c r="BA13" s="388"/>
      <c r="BB13" s="388"/>
      <c r="BC13" s="388"/>
      <c r="BD13" s="388"/>
      <c r="BE13" s="388"/>
      <c r="BF13" s="388"/>
      <c r="BG13" s="388"/>
      <c r="BH13" s="388"/>
      <c r="BI13" s="388"/>
      <c r="BJ13" s="388"/>
      <c r="BK13" s="388"/>
      <c r="BL13" s="388"/>
      <c r="BM13" s="389"/>
      <c r="BN13" s="407">
        <v>-365284</v>
      </c>
      <c r="BO13" s="408"/>
      <c r="BP13" s="408"/>
      <c r="BQ13" s="408"/>
      <c r="BR13" s="408"/>
      <c r="BS13" s="408"/>
      <c r="BT13" s="408"/>
      <c r="BU13" s="409"/>
      <c r="BV13" s="407">
        <v>-483075</v>
      </c>
      <c r="BW13" s="408"/>
      <c r="BX13" s="408"/>
      <c r="BY13" s="408"/>
      <c r="BZ13" s="408"/>
      <c r="CA13" s="408"/>
      <c r="CB13" s="408"/>
      <c r="CC13" s="409"/>
      <c r="CD13" s="416" t="s">
        <v>136</v>
      </c>
      <c r="CE13" s="417"/>
      <c r="CF13" s="417"/>
      <c r="CG13" s="417"/>
      <c r="CH13" s="417"/>
      <c r="CI13" s="417"/>
      <c r="CJ13" s="417"/>
      <c r="CK13" s="417"/>
      <c r="CL13" s="417"/>
      <c r="CM13" s="417"/>
      <c r="CN13" s="417"/>
      <c r="CO13" s="417"/>
      <c r="CP13" s="417"/>
      <c r="CQ13" s="417"/>
      <c r="CR13" s="417"/>
      <c r="CS13" s="418"/>
      <c r="CT13" s="377">
        <v>4</v>
      </c>
      <c r="CU13" s="378"/>
      <c r="CV13" s="378"/>
      <c r="CW13" s="378"/>
      <c r="CX13" s="378"/>
      <c r="CY13" s="378"/>
      <c r="CZ13" s="378"/>
      <c r="DA13" s="379"/>
      <c r="DB13" s="377">
        <v>3.6</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137</v>
      </c>
      <c r="M14" s="541"/>
      <c r="N14" s="541"/>
      <c r="O14" s="541"/>
      <c r="P14" s="541"/>
      <c r="Q14" s="542"/>
      <c r="R14" s="510">
        <v>36796</v>
      </c>
      <c r="S14" s="511"/>
      <c r="T14" s="511"/>
      <c r="U14" s="511"/>
      <c r="V14" s="512"/>
      <c r="W14" s="513"/>
      <c r="X14" s="423"/>
      <c r="Y14" s="423"/>
      <c r="Z14" s="423"/>
      <c r="AA14" s="423"/>
      <c r="AB14" s="424"/>
      <c r="AC14" s="503">
        <v>2.8</v>
      </c>
      <c r="AD14" s="504"/>
      <c r="AE14" s="504"/>
      <c r="AF14" s="504"/>
      <c r="AG14" s="505"/>
      <c r="AH14" s="503">
        <v>3</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138</v>
      </c>
      <c r="CE14" s="414"/>
      <c r="CF14" s="414"/>
      <c r="CG14" s="414"/>
      <c r="CH14" s="414"/>
      <c r="CI14" s="414"/>
      <c r="CJ14" s="414"/>
      <c r="CK14" s="414"/>
      <c r="CL14" s="414"/>
      <c r="CM14" s="414"/>
      <c r="CN14" s="414"/>
      <c r="CO14" s="414"/>
      <c r="CP14" s="414"/>
      <c r="CQ14" s="414"/>
      <c r="CR14" s="414"/>
      <c r="CS14" s="415"/>
      <c r="CT14" s="514">
        <v>5.2</v>
      </c>
      <c r="CU14" s="515"/>
      <c r="CV14" s="515"/>
      <c r="CW14" s="515"/>
      <c r="CX14" s="515"/>
      <c r="CY14" s="515"/>
      <c r="CZ14" s="515"/>
      <c r="DA14" s="516"/>
      <c r="DB14" s="514">
        <v>9.6</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139</v>
      </c>
      <c r="N15" s="508"/>
      <c r="O15" s="508"/>
      <c r="P15" s="508"/>
      <c r="Q15" s="509"/>
      <c r="R15" s="510">
        <v>36030</v>
      </c>
      <c r="S15" s="511"/>
      <c r="T15" s="511"/>
      <c r="U15" s="511"/>
      <c r="V15" s="512"/>
      <c r="W15" s="498" t="s">
        <v>140</v>
      </c>
      <c r="X15" s="420"/>
      <c r="Y15" s="420"/>
      <c r="Z15" s="420"/>
      <c r="AA15" s="420"/>
      <c r="AB15" s="421"/>
      <c r="AC15" s="383">
        <v>6105</v>
      </c>
      <c r="AD15" s="384"/>
      <c r="AE15" s="384"/>
      <c r="AF15" s="384"/>
      <c r="AG15" s="385"/>
      <c r="AH15" s="383">
        <v>5956</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4187823</v>
      </c>
      <c r="BO15" s="403"/>
      <c r="BP15" s="403"/>
      <c r="BQ15" s="403"/>
      <c r="BR15" s="403"/>
      <c r="BS15" s="403"/>
      <c r="BT15" s="403"/>
      <c r="BU15" s="404"/>
      <c r="BV15" s="402">
        <v>4172358</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33</v>
      </c>
      <c r="AD16" s="504"/>
      <c r="AE16" s="504"/>
      <c r="AF16" s="504"/>
      <c r="AG16" s="505"/>
      <c r="AH16" s="503">
        <v>32.9</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5410383</v>
      </c>
      <c r="BO16" s="408"/>
      <c r="BP16" s="408"/>
      <c r="BQ16" s="408"/>
      <c r="BR16" s="408"/>
      <c r="BS16" s="408"/>
      <c r="BT16" s="408"/>
      <c r="BU16" s="409"/>
      <c r="BV16" s="407">
        <v>5414519</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11863</v>
      </c>
      <c r="AD17" s="384"/>
      <c r="AE17" s="384"/>
      <c r="AF17" s="384"/>
      <c r="AG17" s="385"/>
      <c r="AH17" s="383">
        <v>11591</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5311847</v>
      </c>
      <c r="BO17" s="408"/>
      <c r="BP17" s="408"/>
      <c r="BQ17" s="408"/>
      <c r="BR17" s="408"/>
      <c r="BS17" s="408"/>
      <c r="BT17" s="408"/>
      <c r="BU17" s="409"/>
      <c r="BV17" s="407">
        <v>5295762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150</v>
      </c>
      <c r="C18" s="470"/>
      <c r="D18" s="470"/>
      <c r="E18" s="471"/>
      <c r="F18" s="471"/>
      <c r="G18" s="471"/>
      <c r="H18" s="471"/>
      <c r="I18" s="471"/>
      <c r="J18" s="471"/>
      <c r="K18" s="471"/>
      <c r="L18" s="472">
        <v>25.78</v>
      </c>
      <c r="M18" s="472"/>
      <c r="N18" s="472"/>
      <c r="O18" s="472"/>
      <c r="P18" s="472"/>
      <c r="Q18" s="472"/>
      <c r="R18" s="473"/>
      <c r="S18" s="473"/>
      <c r="T18" s="473"/>
      <c r="U18" s="473"/>
      <c r="V18" s="474"/>
      <c r="W18" s="488"/>
      <c r="X18" s="489"/>
      <c r="Y18" s="489"/>
      <c r="Z18" s="489"/>
      <c r="AA18" s="489"/>
      <c r="AB18" s="499"/>
      <c r="AC18" s="371">
        <v>64.2</v>
      </c>
      <c r="AD18" s="372"/>
      <c r="AE18" s="372"/>
      <c r="AF18" s="372"/>
      <c r="AG18" s="475"/>
      <c r="AH18" s="371">
        <v>64.099999999999994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6988843</v>
      </c>
      <c r="BO18" s="408"/>
      <c r="BP18" s="408"/>
      <c r="BQ18" s="408"/>
      <c r="BR18" s="408"/>
      <c r="BS18" s="408"/>
      <c r="BT18" s="408"/>
      <c r="BU18" s="409"/>
      <c r="BV18" s="407">
        <v>6909321</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152</v>
      </c>
      <c r="C19" s="470"/>
      <c r="D19" s="470"/>
      <c r="E19" s="471"/>
      <c r="F19" s="471"/>
      <c r="G19" s="471"/>
      <c r="H19" s="471"/>
      <c r="I19" s="471"/>
      <c r="J19" s="471"/>
      <c r="K19" s="471"/>
      <c r="L19" s="477">
        <v>1422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8313453</v>
      </c>
      <c r="BO19" s="408"/>
      <c r="BP19" s="408"/>
      <c r="BQ19" s="408"/>
      <c r="BR19" s="408"/>
      <c r="BS19" s="408"/>
      <c r="BT19" s="408"/>
      <c r="BU19" s="409"/>
      <c r="BV19" s="407">
        <v>8216779</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154</v>
      </c>
      <c r="C20" s="470"/>
      <c r="D20" s="470"/>
      <c r="E20" s="471"/>
      <c r="F20" s="471"/>
      <c r="G20" s="471"/>
      <c r="H20" s="471"/>
      <c r="I20" s="471"/>
      <c r="J20" s="471"/>
      <c r="K20" s="471"/>
      <c r="L20" s="477">
        <v>14337</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10157316</v>
      </c>
      <c r="BO23" s="408"/>
      <c r="BP23" s="408"/>
      <c r="BQ23" s="408"/>
      <c r="BR23" s="408"/>
      <c r="BS23" s="408"/>
      <c r="BT23" s="408"/>
      <c r="BU23" s="409"/>
      <c r="BV23" s="407">
        <v>10400682</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163</v>
      </c>
      <c r="F24" s="381"/>
      <c r="G24" s="381"/>
      <c r="H24" s="381"/>
      <c r="I24" s="381"/>
      <c r="J24" s="381"/>
      <c r="K24" s="382"/>
      <c r="L24" s="383">
        <v>1</v>
      </c>
      <c r="M24" s="384"/>
      <c r="N24" s="384"/>
      <c r="O24" s="384"/>
      <c r="P24" s="385"/>
      <c r="Q24" s="383">
        <v>7250</v>
      </c>
      <c r="R24" s="384"/>
      <c r="S24" s="384"/>
      <c r="T24" s="384"/>
      <c r="U24" s="384"/>
      <c r="V24" s="385"/>
      <c r="W24" s="449"/>
      <c r="X24" s="440"/>
      <c r="Y24" s="441"/>
      <c r="Z24" s="380" t="s">
        <v>164</v>
      </c>
      <c r="AA24" s="381"/>
      <c r="AB24" s="381"/>
      <c r="AC24" s="381"/>
      <c r="AD24" s="381"/>
      <c r="AE24" s="381"/>
      <c r="AF24" s="381"/>
      <c r="AG24" s="382"/>
      <c r="AH24" s="383">
        <v>193</v>
      </c>
      <c r="AI24" s="384"/>
      <c r="AJ24" s="384"/>
      <c r="AK24" s="384"/>
      <c r="AL24" s="385"/>
      <c r="AM24" s="383">
        <v>626092</v>
      </c>
      <c r="AN24" s="384"/>
      <c r="AO24" s="384"/>
      <c r="AP24" s="384"/>
      <c r="AQ24" s="384"/>
      <c r="AR24" s="385"/>
      <c r="AS24" s="383">
        <v>3244</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8408538</v>
      </c>
      <c r="BO24" s="408"/>
      <c r="BP24" s="408"/>
      <c r="BQ24" s="408"/>
      <c r="BR24" s="408"/>
      <c r="BS24" s="408"/>
      <c r="BT24" s="408"/>
      <c r="BU24" s="409"/>
      <c r="BV24" s="407">
        <v>8650210</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166</v>
      </c>
      <c r="F25" s="381"/>
      <c r="G25" s="381"/>
      <c r="H25" s="381"/>
      <c r="I25" s="381"/>
      <c r="J25" s="381"/>
      <c r="K25" s="382"/>
      <c r="L25" s="383">
        <v>1</v>
      </c>
      <c r="M25" s="384"/>
      <c r="N25" s="384"/>
      <c r="O25" s="384"/>
      <c r="P25" s="385"/>
      <c r="Q25" s="383">
        <v>6120</v>
      </c>
      <c r="R25" s="384"/>
      <c r="S25" s="384"/>
      <c r="T25" s="384"/>
      <c r="U25" s="384"/>
      <c r="V25" s="385"/>
      <c r="W25" s="449"/>
      <c r="X25" s="440"/>
      <c r="Y25" s="441"/>
      <c r="Z25" s="380" t="s">
        <v>167</v>
      </c>
      <c r="AA25" s="381"/>
      <c r="AB25" s="381"/>
      <c r="AC25" s="381"/>
      <c r="AD25" s="381"/>
      <c r="AE25" s="381"/>
      <c r="AF25" s="381"/>
      <c r="AG25" s="382"/>
      <c r="AH25" s="383" t="s">
        <v>168</v>
      </c>
      <c r="AI25" s="384"/>
      <c r="AJ25" s="384"/>
      <c r="AK25" s="384"/>
      <c r="AL25" s="385"/>
      <c r="AM25" s="383" t="s">
        <v>168</v>
      </c>
      <c r="AN25" s="384"/>
      <c r="AO25" s="384"/>
      <c r="AP25" s="384"/>
      <c r="AQ25" s="384"/>
      <c r="AR25" s="385"/>
      <c r="AS25" s="383" t="s">
        <v>168</v>
      </c>
      <c r="AT25" s="384"/>
      <c r="AU25" s="384"/>
      <c r="AV25" s="384"/>
      <c r="AW25" s="384"/>
      <c r="AX25" s="386"/>
      <c r="AY25" s="399" t="s">
        <v>169</v>
      </c>
      <c r="AZ25" s="400"/>
      <c r="BA25" s="400"/>
      <c r="BB25" s="400"/>
      <c r="BC25" s="400"/>
      <c r="BD25" s="400"/>
      <c r="BE25" s="400"/>
      <c r="BF25" s="400"/>
      <c r="BG25" s="400"/>
      <c r="BH25" s="400"/>
      <c r="BI25" s="400"/>
      <c r="BJ25" s="400"/>
      <c r="BK25" s="400"/>
      <c r="BL25" s="400"/>
      <c r="BM25" s="401"/>
      <c r="BN25" s="402">
        <v>1057068</v>
      </c>
      <c r="BO25" s="403"/>
      <c r="BP25" s="403"/>
      <c r="BQ25" s="403"/>
      <c r="BR25" s="403"/>
      <c r="BS25" s="403"/>
      <c r="BT25" s="403"/>
      <c r="BU25" s="404"/>
      <c r="BV25" s="402">
        <v>898755</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170</v>
      </c>
      <c r="F26" s="381"/>
      <c r="G26" s="381"/>
      <c r="H26" s="381"/>
      <c r="I26" s="381"/>
      <c r="J26" s="381"/>
      <c r="K26" s="382"/>
      <c r="L26" s="383">
        <v>1</v>
      </c>
      <c r="M26" s="384"/>
      <c r="N26" s="384"/>
      <c r="O26" s="384"/>
      <c r="P26" s="385"/>
      <c r="Q26" s="383">
        <v>5740</v>
      </c>
      <c r="R26" s="384"/>
      <c r="S26" s="384"/>
      <c r="T26" s="384"/>
      <c r="U26" s="384"/>
      <c r="V26" s="385"/>
      <c r="W26" s="449"/>
      <c r="X26" s="440"/>
      <c r="Y26" s="441"/>
      <c r="Z26" s="380" t="s">
        <v>171</v>
      </c>
      <c r="AA26" s="462"/>
      <c r="AB26" s="462"/>
      <c r="AC26" s="462"/>
      <c r="AD26" s="462"/>
      <c r="AE26" s="462"/>
      <c r="AF26" s="462"/>
      <c r="AG26" s="463"/>
      <c r="AH26" s="383">
        <v>2</v>
      </c>
      <c r="AI26" s="384"/>
      <c r="AJ26" s="384"/>
      <c r="AK26" s="384"/>
      <c r="AL26" s="385"/>
      <c r="AM26" s="383" t="s">
        <v>172</v>
      </c>
      <c r="AN26" s="384"/>
      <c r="AO26" s="384"/>
      <c r="AP26" s="384"/>
      <c r="AQ26" s="384"/>
      <c r="AR26" s="385"/>
      <c r="AS26" s="383" t="s">
        <v>172</v>
      </c>
      <c r="AT26" s="384"/>
      <c r="AU26" s="384"/>
      <c r="AV26" s="384"/>
      <c r="AW26" s="384"/>
      <c r="AX26" s="386"/>
      <c r="AY26" s="416" t="s">
        <v>173</v>
      </c>
      <c r="AZ26" s="417"/>
      <c r="BA26" s="417"/>
      <c r="BB26" s="417"/>
      <c r="BC26" s="417"/>
      <c r="BD26" s="417"/>
      <c r="BE26" s="417"/>
      <c r="BF26" s="417"/>
      <c r="BG26" s="417"/>
      <c r="BH26" s="417"/>
      <c r="BI26" s="417"/>
      <c r="BJ26" s="417"/>
      <c r="BK26" s="417"/>
      <c r="BL26" s="417"/>
      <c r="BM26" s="418"/>
      <c r="BN26" s="407" t="s">
        <v>168</v>
      </c>
      <c r="BO26" s="408"/>
      <c r="BP26" s="408"/>
      <c r="BQ26" s="408"/>
      <c r="BR26" s="408"/>
      <c r="BS26" s="408"/>
      <c r="BT26" s="408"/>
      <c r="BU26" s="409"/>
      <c r="BV26" s="407" t="s">
        <v>174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3240</v>
      </c>
      <c r="R27" s="384"/>
      <c r="S27" s="384"/>
      <c r="T27" s="384"/>
      <c r="U27" s="384"/>
      <c r="V27" s="385"/>
      <c r="W27" s="449"/>
      <c r="X27" s="440"/>
      <c r="Y27" s="441"/>
      <c r="Z27" s="380" t="s">
        <v>176</v>
      </c>
      <c r="AA27" s="381"/>
      <c r="AB27" s="381"/>
      <c r="AC27" s="381"/>
      <c r="AD27" s="381"/>
      <c r="AE27" s="381"/>
      <c r="AF27" s="381"/>
      <c r="AG27" s="382"/>
      <c r="AH27" s="383">
        <v>16</v>
      </c>
      <c r="AI27" s="384"/>
      <c r="AJ27" s="384"/>
      <c r="AK27" s="384"/>
      <c r="AL27" s="385"/>
      <c r="AM27" s="383">
        <v>54284</v>
      </c>
      <c r="AN27" s="384"/>
      <c r="AO27" s="384"/>
      <c r="AP27" s="384"/>
      <c r="AQ27" s="384"/>
      <c r="AR27" s="385"/>
      <c r="AS27" s="383">
        <v>3393</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219226</v>
      </c>
      <c r="BO27" s="411"/>
      <c r="BP27" s="411"/>
      <c r="BQ27" s="411"/>
      <c r="BR27" s="411"/>
      <c r="BS27" s="411"/>
      <c r="BT27" s="411"/>
      <c r="BU27" s="412"/>
      <c r="BV27" s="410">
        <v>219215</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178</v>
      </c>
      <c r="F28" s="381"/>
      <c r="G28" s="381"/>
      <c r="H28" s="381"/>
      <c r="I28" s="381"/>
      <c r="J28" s="381"/>
      <c r="K28" s="382"/>
      <c r="L28" s="383">
        <v>1</v>
      </c>
      <c r="M28" s="384"/>
      <c r="N28" s="384"/>
      <c r="O28" s="384"/>
      <c r="P28" s="385"/>
      <c r="Q28" s="383">
        <v>2660</v>
      </c>
      <c r="R28" s="384"/>
      <c r="S28" s="384"/>
      <c r="T28" s="384"/>
      <c r="U28" s="384"/>
      <c r="V28" s="385"/>
      <c r="W28" s="449"/>
      <c r="X28" s="440"/>
      <c r="Y28" s="441"/>
      <c r="Z28" s="380" t="s">
        <v>179</v>
      </c>
      <c r="AA28" s="381"/>
      <c r="AB28" s="381"/>
      <c r="AC28" s="381"/>
      <c r="AD28" s="381"/>
      <c r="AE28" s="381"/>
      <c r="AF28" s="381"/>
      <c r="AG28" s="382"/>
      <c r="AH28" s="383" t="s">
        <v>180</v>
      </c>
      <c r="AI28" s="384"/>
      <c r="AJ28" s="384"/>
      <c r="AK28" s="384"/>
      <c r="AL28" s="385"/>
      <c r="AM28" s="383" t="s">
        <v>168</v>
      </c>
      <c r="AN28" s="384"/>
      <c r="AO28" s="384"/>
      <c r="AP28" s="384"/>
      <c r="AQ28" s="384"/>
      <c r="AR28" s="385"/>
      <c r="AS28" s="383" t="s">
        <v>168</v>
      </c>
      <c r="AT28" s="384"/>
      <c r="AU28" s="384"/>
      <c r="AV28" s="384"/>
      <c r="AW28" s="384"/>
      <c r="AX28" s="386"/>
      <c r="AY28" s="390" t="s">
        <v>181</v>
      </c>
      <c r="AZ28" s="391"/>
      <c r="BA28" s="391"/>
      <c r="BB28" s="392"/>
      <c r="BC28" s="399" t="s">
        <v>42</v>
      </c>
      <c r="BD28" s="400"/>
      <c r="BE28" s="400"/>
      <c r="BF28" s="400"/>
      <c r="BG28" s="400"/>
      <c r="BH28" s="400"/>
      <c r="BI28" s="400"/>
      <c r="BJ28" s="400"/>
      <c r="BK28" s="400"/>
      <c r="BL28" s="400"/>
      <c r="BM28" s="401"/>
      <c r="BN28" s="402">
        <v>1272315</v>
      </c>
      <c r="BO28" s="403"/>
      <c r="BP28" s="403"/>
      <c r="BQ28" s="403"/>
      <c r="BR28" s="403"/>
      <c r="BS28" s="403"/>
      <c r="BT28" s="403"/>
      <c r="BU28" s="404"/>
      <c r="BV28" s="402">
        <v>1361707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182</v>
      </c>
      <c r="F29" s="381"/>
      <c r="G29" s="381"/>
      <c r="H29" s="381"/>
      <c r="I29" s="381"/>
      <c r="J29" s="381"/>
      <c r="K29" s="382"/>
      <c r="L29" s="383">
        <v>14</v>
      </c>
      <c r="M29" s="384"/>
      <c r="N29" s="384"/>
      <c r="O29" s="384"/>
      <c r="P29" s="385"/>
      <c r="Q29" s="383">
        <v>2420</v>
      </c>
      <c r="R29" s="384"/>
      <c r="S29" s="384"/>
      <c r="T29" s="384"/>
      <c r="U29" s="384"/>
      <c r="V29" s="385"/>
      <c r="W29" s="450"/>
      <c r="X29" s="451"/>
      <c r="Y29" s="452"/>
      <c r="Z29" s="380" t="s">
        <v>183</v>
      </c>
      <c r="AA29" s="381"/>
      <c r="AB29" s="381"/>
      <c r="AC29" s="381"/>
      <c r="AD29" s="381"/>
      <c r="AE29" s="381"/>
      <c r="AF29" s="381"/>
      <c r="AG29" s="382"/>
      <c r="AH29" s="383">
        <v>209</v>
      </c>
      <c r="AI29" s="384"/>
      <c r="AJ29" s="384"/>
      <c r="AK29" s="384"/>
      <c r="AL29" s="385"/>
      <c r="AM29" s="383">
        <v>680376</v>
      </c>
      <c r="AN29" s="384"/>
      <c r="AO29" s="384"/>
      <c r="AP29" s="384"/>
      <c r="AQ29" s="384"/>
      <c r="AR29" s="385"/>
      <c r="AS29" s="383">
        <v>3255</v>
      </c>
      <c r="AT29" s="384"/>
      <c r="AU29" s="384"/>
      <c r="AV29" s="384"/>
      <c r="AW29" s="384"/>
      <c r="AX29" s="386"/>
      <c r="AY29" s="393"/>
      <c r="AZ29" s="394"/>
      <c r="BA29" s="394"/>
      <c r="BB29" s="395"/>
      <c r="BC29" s="387" t="s">
        <v>184</v>
      </c>
      <c r="BD29" s="388"/>
      <c r="BE29" s="388"/>
      <c r="BF29" s="388"/>
      <c r="BG29" s="388"/>
      <c r="BH29" s="388"/>
      <c r="BI29" s="388"/>
      <c r="BJ29" s="388"/>
      <c r="BK29" s="388"/>
      <c r="BL29" s="388"/>
      <c r="BM29" s="389"/>
      <c r="BN29" s="407">
        <v>400116</v>
      </c>
      <c r="BO29" s="408"/>
      <c r="BP29" s="408"/>
      <c r="BQ29" s="408"/>
      <c r="BR29" s="408"/>
      <c r="BS29" s="408"/>
      <c r="BT29" s="408"/>
      <c r="BU29" s="409"/>
      <c r="BV29" s="407">
        <v>399861</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185</v>
      </c>
      <c r="X30" s="460"/>
      <c r="Y30" s="460"/>
      <c r="Z30" s="460"/>
      <c r="AA30" s="460"/>
      <c r="AB30" s="460"/>
      <c r="AC30" s="460"/>
      <c r="AD30" s="460"/>
      <c r="AE30" s="460"/>
      <c r="AF30" s="460"/>
      <c r="AG30" s="461"/>
      <c r="AH30" s="371">
        <v>99.4</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588561</v>
      </c>
      <c r="BO30" s="411"/>
      <c r="BP30" s="411"/>
      <c r="BQ30" s="411"/>
      <c r="BR30" s="411"/>
      <c r="BS30" s="411"/>
      <c r="BT30" s="411"/>
      <c r="BU30" s="412"/>
      <c r="BV30" s="410">
        <v>644027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192</v>
      </c>
      <c r="D33" s="370"/>
      <c r="E33" s="369" t="s">
        <v>193</v>
      </c>
      <c r="F33" s="369"/>
      <c r="G33" s="369"/>
      <c r="H33" s="369"/>
      <c r="I33" s="369"/>
      <c r="J33" s="369"/>
      <c r="K33" s="369"/>
      <c r="L33" s="369"/>
      <c r="M33" s="369"/>
      <c r="N33" s="369"/>
      <c r="O33" s="369"/>
      <c r="P33" s="369"/>
      <c r="Q33" s="369"/>
      <c r="R33" s="369"/>
      <c r="S33" s="369"/>
      <c r="T33" s="195"/>
      <c r="U33" s="370" t="s">
        <v>194</v>
      </c>
      <c r="V33" s="370"/>
      <c r="W33" s="369" t="s">
        <v>195</v>
      </c>
      <c r="X33" s="369"/>
      <c r="Y33" s="369"/>
      <c r="Z33" s="369"/>
      <c r="AA33" s="369"/>
      <c r="AB33" s="369"/>
      <c r="AC33" s="369"/>
      <c r="AD33" s="369"/>
      <c r="AE33" s="369"/>
      <c r="AF33" s="369"/>
      <c r="AG33" s="369"/>
      <c r="AH33" s="369"/>
      <c r="AI33" s="369"/>
      <c r="AJ33" s="369"/>
      <c r="AK33" s="369"/>
      <c r="AL33" s="195"/>
      <c r="AM33" s="370" t="s">
        <v>196</v>
      </c>
      <c r="AN33" s="370"/>
      <c r="AO33" s="369" t="s">
        <v>197</v>
      </c>
      <c r="AP33" s="369"/>
      <c r="AQ33" s="369"/>
      <c r="AR33" s="369"/>
      <c r="AS33" s="369"/>
      <c r="AT33" s="369"/>
      <c r="AU33" s="369"/>
      <c r="AV33" s="369"/>
      <c r="AW33" s="369"/>
      <c r="AX33" s="369"/>
      <c r="AY33" s="369"/>
      <c r="AZ33" s="369"/>
      <c r="BA33" s="369"/>
      <c r="BB33" s="369"/>
      <c r="BC33" s="369"/>
      <c r="BD33" s="196"/>
      <c r="BE33" s="369" t="s">
        <v>198</v>
      </c>
      <c r="BF33" s="369"/>
      <c r="BG33" s="369" t="s">
        <v>199</v>
      </c>
      <c r="BH33" s="369"/>
      <c r="BI33" s="369"/>
      <c r="BJ33" s="369"/>
      <c r="BK33" s="369"/>
      <c r="BL33" s="369"/>
      <c r="BM33" s="369"/>
      <c r="BN33" s="369"/>
      <c r="BO33" s="369"/>
      <c r="BP33" s="369"/>
      <c r="BQ33" s="369"/>
      <c r="BR33" s="369"/>
      <c r="BS33" s="369"/>
      <c r="BT33" s="369"/>
      <c r="BU33" s="369"/>
      <c r="BV33" s="196"/>
      <c r="BW33" s="370" t="s">
        <v>198</v>
      </c>
      <c r="BX33" s="370"/>
      <c r="BY33" s="369" t="s">
        <v>200</v>
      </c>
      <c r="BZ33" s="369"/>
      <c r="CA33" s="369"/>
      <c r="CB33" s="369"/>
      <c r="CC33" s="369"/>
      <c r="CD33" s="369"/>
      <c r="CE33" s="369"/>
      <c r="CF33" s="369"/>
      <c r="CG33" s="369"/>
      <c r="CH33" s="369"/>
      <c r="CI33" s="369"/>
      <c r="CJ33" s="369"/>
      <c r="CK33" s="369"/>
      <c r="CL33" s="369"/>
      <c r="CM33" s="369"/>
      <c r="CN33" s="195"/>
      <c r="CO33" s="370" t="s">
        <v>196</v>
      </c>
      <c r="CP33" s="370"/>
      <c r="CQ33" s="369" t="s">
        <v>201</v>
      </c>
      <c r="CR33" s="369"/>
      <c r="CS33" s="369"/>
      <c r="CT33" s="369"/>
      <c r="CU33" s="369"/>
      <c r="CV33" s="369"/>
      <c r="CW33" s="369"/>
      <c r="CX33" s="369"/>
      <c r="CY33" s="369"/>
      <c r="CZ33" s="369"/>
      <c r="DA33" s="369"/>
      <c r="DB33" s="369"/>
      <c r="DC33" s="369"/>
      <c r="DD33" s="369"/>
      <c r="DE33" s="369"/>
      <c r="DF33" s="195"/>
      <c r="DG33" s="368" t="s">
        <v>202</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2</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IF('各会計、関係団体の財政状況及び健全化判断比率'!B32="","",'各会計、関係団体の財政状況及び健全化判断比率'!B32)</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IF('各会計、関係団体の財政状況及び健全化判断比率'!B33="","",'各会計、関係団体の財政状況及び健全化判断比率'!B33)</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9</v>
      </c>
      <c r="BX34" s="366"/>
      <c r="BY34" s="365" t="str">
        <f>IF('各会計、関係団体の財政状況及び健全化判断比率'!B68="","",'各会計、関係団体の財政状況及び健全化判断比率'!B68)</f>
        <v>群馬県市町村会館管理組合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玉村町農業公社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t="str">
        <f>IF(E35="","",C34+1)</f>
        <v/>
      </c>
      <c r="D35" s="366"/>
      <c r="E35" s="365" t="str">
        <f>IF('各会計、関係団体の財政状況及び健全化判断比率'!B8="","",'各会計、関係団体の財政状況及び健全化判断比率'!B8)</f>
        <v/>
      </c>
      <c r="F35" s="365"/>
      <c r="G35" s="365"/>
      <c r="H35" s="365"/>
      <c r="I35" s="365"/>
      <c r="J35" s="365"/>
      <c r="K35" s="365"/>
      <c r="L35" s="365"/>
      <c r="M35" s="365"/>
      <c r="N35" s="365"/>
      <c r="O35" s="365"/>
      <c r="P35" s="365"/>
      <c r="Q35" s="365"/>
      <c r="R35" s="365"/>
      <c r="S35" s="365"/>
      <c r="T35" s="193"/>
      <c r="U35" s="366">
        <f>IF(W35="","",U34+1)</f>
        <v>3</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8</v>
      </c>
      <c r="BF35" s="366"/>
      <c r="BG35" s="365" t="str">
        <f>IF('各会計、関係団体の財政状況及び健全化判断比率'!B34="","",'各会計、関係団体の財政状況及び健全化判断比率'!B34)</f>
        <v>宅地造成事業特別会計</v>
      </c>
      <c r="BH35" s="365"/>
      <c r="BI35" s="365"/>
      <c r="BJ35" s="365"/>
      <c r="BK35" s="365"/>
      <c r="BL35" s="365"/>
      <c r="BM35" s="365"/>
      <c r="BN35" s="365"/>
      <c r="BO35" s="365"/>
      <c r="BP35" s="365"/>
      <c r="BQ35" s="365"/>
      <c r="BR35" s="365"/>
      <c r="BS35" s="365"/>
      <c r="BT35" s="365"/>
      <c r="BU35" s="365"/>
      <c r="BV35" s="193"/>
      <c r="BW35" s="366">
        <f t="shared" ref="BW35:BW43" si="2">IF(BY35="","",BW34+1)</f>
        <v>10</v>
      </c>
      <c r="BX35" s="366"/>
      <c r="BY35" s="365" t="str">
        <f>IF('各会計、関係団体の財政状況及び健全化判断比率'!B69="","",'各会計、関係団体の財政状況及び健全化判断比率'!B69)</f>
        <v>群馬県市町村総合事務組合</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玉村町文化振興財団</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4</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11</v>
      </c>
      <c r="BX36" s="366"/>
      <c r="BY36" s="365" t="str">
        <f>IF('各会計、関係団体の財政状況及び健全化判断比率'!B70="","",'各会計、関係団体の財政状況及び健全化判断比率'!B70)</f>
        <v>群馬県後期高齢者医療広域連合（一般会計）</v>
      </c>
      <c r="BZ36" s="365"/>
      <c r="CA36" s="365"/>
      <c r="CB36" s="365"/>
      <c r="CC36" s="365"/>
      <c r="CD36" s="365"/>
      <c r="CE36" s="365"/>
      <c r="CF36" s="365"/>
      <c r="CG36" s="365"/>
      <c r="CH36" s="365"/>
      <c r="CI36" s="365"/>
      <c r="CJ36" s="365"/>
      <c r="CK36" s="365"/>
      <c r="CL36" s="365"/>
      <c r="CM36" s="365"/>
      <c r="CN36" s="193"/>
      <c r="CO36" s="366">
        <f t="shared" si="3"/>
        <v>15</v>
      </c>
      <c r="CP36" s="366"/>
      <c r="CQ36" s="365" t="str">
        <f>IF('各会計、関係団体の財政状況及び健全化判断比率'!BS9="","",'各会計、関係団体の財政状況及び健全化判断比率'!BS9)</f>
        <v>玉村町土地開発公社</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f t="shared" si="4"/>
        <v>5</v>
      </c>
      <c r="V37" s="366"/>
      <c r="W37" s="365" t="str">
        <f>IF('各会計、関係団体の財政状況及び健全化判断比率'!B31="","",'各会計、関係団体の財政状況及び健全化判断比率'!B31)</f>
        <v>介護予防サービス事業特別会計</v>
      </c>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12</v>
      </c>
      <c r="BX37" s="366"/>
      <c r="BY37" s="365" t="str">
        <f>IF('各会計、関係団体の財政状況及び健全化判断比率'!B71="","",'各会計、関係団体の財政状況及び健全化判断比率'!B71)</f>
        <v>群馬県後期高齢者医療広域連合（事業会計）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t="str">
        <f t="shared" si="2"/>
        <v/>
      </c>
      <c r="BX38" s="366"/>
      <c r="BY38" s="365" t="str">
        <f>IF('各会計、関係団体の財政状況及び健全化判断比率'!B72="","",'各会計、関係団体の財政状況及び健全化判断比率'!B72)</f>
        <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207</v>
      </c>
    </row>
    <row r="50" spans="5:5" x14ac:dyDescent="0.15">
      <c r="E50" s="167" t="s">
        <v>208</v>
      </c>
    </row>
    <row r="51" spans="5:5" x14ac:dyDescent="0.15">
      <c r="E51" s="167" t="s">
        <v>209</v>
      </c>
    </row>
    <row r="52" spans="5:5" x14ac:dyDescent="0.15">
      <c r="E52" s="167" t="s">
        <v>210</v>
      </c>
    </row>
    <row r="53" spans="5:5" x14ac:dyDescent="0.15">
      <c r="E53" s="167"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VQhxy0bGYEmwc2ud+sIOrDJjzZkvFUJgFgBQNqwvdY2iPqwhdKJxVtocyeJ+5iSV1oxClpo3kgYdRtHky1GiQ==" saltValue="FqyPnm05gAodW/w002bI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191" t="s">
        <v>554</v>
      </c>
      <c r="D34" s="1191"/>
      <c r="E34" s="1192"/>
      <c r="F34" s="32" t="s">
        <v>501</v>
      </c>
      <c r="G34" s="33">
        <v>0</v>
      </c>
      <c r="H34" s="33">
        <v>0</v>
      </c>
      <c r="I34" s="33">
        <v>0</v>
      </c>
      <c r="J34" s="34">
        <v>14.21</v>
      </c>
      <c r="K34" s="22"/>
      <c r="L34" s="22"/>
      <c r="M34" s="22"/>
      <c r="N34" s="22"/>
      <c r="O34" s="22"/>
      <c r="P34" s="22"/>
    </row>
    <row r="35" spans="1:16" ht="39" customHeight="1" x14ac:dyDescent="0.15">
      <c r="A35" s="22"/>
      <c r="B35" s="35"/>
      <c r="C35" s="1185" t="s">
        <v>555</v>
      </c>
      <c r="D35" s="1186"/>
      <c r="E35" s="1187"/>
      <c r="F35" s="36">
        <v>5.68</v>
      </c>
      <c r="G35" s="37">
        <v>6.57</v>
      </c>
      <c r="H35" s="37">
        <v>7.31</v>
      </c>
      <c r="I35" s="37">
        <v>8.42</v>
      </c>
      <c r="J35" s="38">
        <v>9.19</v>
      </c>
      <c r="K35" s="22"/>
      <c r="L35" s="22"/>
      <c r="M35" s="22"/>
      <c r="N35" s="22"/>
      <c r="O35" s="22"/>
      <c r="P35" s="22"/>
    </row>
    <row r="36" spans="1:16" ht="39" customHeight="1" x14ac:dyDescent="0.15">
      <c r="A36" s="22"/>
      <c r="B36" s="35"/>
      <c r="C36" s="1185" t="s">
        <v>556</v>
      </c>
      <c r="D36" s="1186"/>
      <c r="E36" s="1187"/>
      <c r="F36" s="36">
        <v>5.66</v>
      </c>
      <c r="G36" s="37">
        <v>6.26</v>
      </c>
      <c r="H36" s="37">
        <v>7.5</v>
      </c>
      <c r="I36" s="37">
        <v>7.29</v>
      </c>
      <c r="J36" s="38">
        <v>7.03</v>
      </c>
      <c r="K36" s="22"/>
      <c r="L36" s="22"/>
      <c r="M36" s="22"/>
      <c r="N36" s="22"/>
      <c r="O36" s="22"/>
      <c r="P36" s="22"/>
    </row>
    <row r="37" spans="1:16" ht="39" customHeight="1" x14ac:dyDescent="0.15">
      <c r="A37" s="22"/>
      <c r="B37" s="35"/>
      <c r="C37" s="1185" t="s">
        <v>557</v>
      </c>
      <c r="D37" s="1186"/>
      <c r="E37" s="1187"/>
      <c r="F37" s="36">
        <v>1.19</v>
      </c>
      <c r="G37" s="37">
        <v>0.03</v>
      </c>
      <c r="H37" s="37">
        <v>1.1399999999999999</v>
      </c>
      <c r="I37" s="37">
        <v>2.37</v>
      </c>
      <c r="J37" s="38">
        <v>1.99</v>
      </c>
      <c r="K37" s="22"/>
      <c r="L37" s="22"/>
      <c r="M37" s="22"/>
      <c r="N37" s="22"/>
      <c r="O37" s="22"/>
      <c r="P37" s="22"/>
    </row>
    <row r="38" spans="1:16" ht="39" customHeight="1" x14ac:dyDescent="0.15">
      <c r="A38" s="22"/>
      <c r="B38" s="35"/>
      <c r="C38" s="1185" t="s">
        <v>558</v>
      </c>
      <c r="D38" s="1186"/>
      <c r="E38" s="1187"/>
      <c r="F38" s="36">
        <v>0.47</v>
      </c>
      <c r="G38" s="37">
        <v>0.76</v>
      </c>
      <c r="H38" s="37">
        <v>2.02</v>
      </c>
      <c r="I38" s="37">
        <v>2.85</v>
      </c>
      <c r="J38" s="38">
        <v>1.74</v>
      </c>
      <c r="K38" s="22"/>
      <c r="L38" s="22"/>
      <c r="M38" s="22"/>
      <c r="N38" s="22"/>
      <c r="O38" s="22"/>
      <c r="P38" s="22"/>
    </row>
    <row r="39" spans="1:16" ht="39" customHeight="1" x14ac:dyDescent="0.15">
      <c r="A39" s="22"/>
      <c r="B39" s="35"/>
      <c r="C39" s="1185" t="s">
        <v>559</v>
      </c>
      <c r="D39" s="1186"/>
      <c r="E39" s="1187"/>
      <c r="F39" s="36">
        <v>0.42</v>
      </c>
      <c r="G39" s="37">
        <v>0.41</v>
      </c>
      <c r="H39" s="37">
        <v>0.56000000000000005</v>
      </c>
      <c r="I39" s="37">
        <v>0.53</v>
      </c>
      <c r="J39" s="38">
        <v>0.35</v>
      </c>
      <c r="K39" s="22"/>
      <c r="L39" s="22"/>
      <c r="M39" s="22"/>
      <c r="N39" s="22"/>
      <c r="O39" s="22"/>
      <c r="P39" s="22"/>
    </row>
    <row r="40" spans="1:16" ht="39" customHeight="1" x14ac:dyDescent="0.15">
      <c r="A40" s="22"/>
      <c r="B40" s="35"/>
      <c r="C40" s="1185" t="s">
        <v>560</v>
      </c>
      <c r="D40" s="1186"/>
      <c r="E40" s="1187"/>
      <c r="F40" s="36">
        <v>0.01</v>
      </c>
      <c r="G40" s="37">
        <v>0.01</v>
      </c>
      <c r="H40" s="37">
        <v>0.01</v>
      </c>
      <c r="I40" s="37">
        <v>0.02</v>
      </c>
      <c r="J40" s="38">
        <v>0.02</v>
      </c>
      <c r="K40" s="22"/>
      <c r="L40" s="22"/>
      <c r="M40" s="22"/>
      <c r="N40" s="22"/>
      <c r="O40" s="22"/>
      <c r="P40" s="22"/>
    </row>
    <row r="41" spans="1:16" ht="39" customHeight="1" x14ac:dyDescent="0.15">
      <c r="A41" s="22"/>
      <c r="B41" s="35"/>
      <c r="C41" s="1185" t="s">
        <v>561</v>
      </c>
      <c r="D41" s="1186"/>
      <c r="E41" s="1187"/>
      <c r="F41" s="36">
        <v>0</v>
      </c>
      <c r="G41" s="37">
        <v>0</v>
      </c>
      <c r="H41" s="37">
        <v>0</v>
      </c>
      <c r="I41" s="37">
        <v>0</v>
      </c>
      <c r="J41" s="38">
        <v>0</v>
      </c>
      <c r="K41" s="22"/>
      <c r="L41" s="22"/>
      <c r="M41" s="22"/>
      <c r="N41" s="22"/>
      <c r="O41" s="22"/>
      <c r="P41" s="22"/>
    </row>
    <row r="42" spans="1:16" ht="39" customHeight="1" x14ac:dyDescent="0.15">
      <c r="A42" s="22"/>
      <c r="B42" s="39"/>
      <c r="C42" s="1185" t="s">
        <v>562</v>
      </c>
      <c r="D42" s="1186"/>
      <c r="E42" s="1187"/>
      <c r="F42" s="36" t="s">
        <v>501</v>
      </c>
      <c r="G42" s="37" t="s">
        <v>501</v>
      </c>
      <c r="H42" s="37" t="s">
        <v>501</v>
      </c>
      <c r="I42" s="37" t="s">
        <v>501</v>
      </c>
      <c r="J42" s="38" t="s">
        <v>501</v>
      </c>
      <c r="K42" s="22"/>
      <c r="L42" s="22"/>
      <c r="M42" s="22"/>
      <c r="N42" s="22"/>
      <c r="O42" s="22"/>
      <c r="P42" s="22"/>
    </row>
    <row r="43" spans="1:16" ht="39" customHeight="1" thickBot="1" x14ac:dyDescent="0.2">
      <c r="A43" s="22"/>
      <c r="B43" s="40"/>
      <c r="C43" s="1188" t="s">
        <v>563</v>
      </c>
      <c r="D43" s="1189"/>
      <c r="E43" s="1190"/>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bgg5CMfAoFzw4e1v/srMYPWKq36ConeTbtSvFL8wiumJbFc1UKd15d7Y7tAM0z6BKtsxwh1JXo6RFnI+9cAYA==" saltValue="/NH03XZWlb58YVPRqgak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927</v>
      </c>
      <c r="L45" s="60">
        <v>963</v>
      </c>
      <c r="M45" s="60">
        <v>892</v>
      </c>
      <c r="N45" s="60">
        <v>930</v>
      </c>
      <c r="O45" s="61">
        <v>948</v>
      </c>
      <c r="P45" s="48"/>
      <c r="Q45" s="48"/>
      <c r="R45" s="48"/>
      <c r="S45" s="48"/>
      <c r="T45" s="48"/>
      <c r="U45" s="48"/>
    </row>
    <row r="46" spans="1:21" ht="30.75" customHeight="1" x14ac:dyDescent="0.15">
      <c r="A46" s="48"/>
      <c r="B46" s="1203"/>
      <c r="C46" s="1204"/>
      <c r="D46" s="62"/>
      <c r="E46" s="1195" t="s">
        <v>13</v>
      </c>
      <c r="F46" s="1195"/>
      <c r="G46" s="1195"/>
      <c r="H46" s="1195"/>
      <c r="I46" s="1195"/>
      <c r="J46" s="1196"/>
      <c r="K46" s="63" t="s">
        <v>501</v>
      </c>
      <c r="L46" s="64" t="s">
        <v>501</v>
      </c>
      <c r="M46" s="64" t="s">
        <v>501</v>
      </c>
      <c r="N46" s="64" t="s">
        <v>501</v>
      </c>
      <c r="O46" s="65" t="s">
        <v>501</v>
      </c>
      <c r="P46" s="48"/>
      <c r="Q46" s="48"/>
      <c r="R46" s="48"/>
      <c r="S46" s="48"/>
      <c r="T46" s="48"/>
      <c r="U46" s="48"/>
    </row>
    <row r="47" spans="1:21" ht="30.75" customHeight="1" x14ac:dyDescent="0.15">
      <c r="A47" s="48"/>
      <c r="B47" s="1203"/>
      <c r="C47" s="1204"/>
      <c r="D47" s="62"/>
      <c r="E47" s="1195" t="s">
        <v>14</v>
      </c>
      <c r="F47" s="1195"/>
      <c r="G47" s="1195"/>
      <c r="H47" s="1195"/>
      <c r="I47" s="1195"/>
      <c r="J47" s="1196"/>
      <c r="K47" s="63" t="s">
        <v>501</v>
      </c>
      <c r="L47" s="64" t="s">
        <v>501</v>
      </c>
      <c r="M47" s="64" t="s">
        <v>501</v>
      </c>
      <c r="N47" s="64" t="s">
        <v>501</v>
      </c>
      <c r="O47" s="65" t="s">
        <v>501</v>
      </c>
      <c r="P47" s="48"/>
      <c r="Q47" s="48"/>
      <c r="R47" s="48"/>
      <c r="S47" s="48"/>
      <c r="T47" s="48"/>
      <c r="U47" s="48"/>
    </row>
    <row r="48" spans="1:21" ht="30.75" customHeight="1" x14ac:dyDescent="0.15">
      <c r="A48" s="48"/>
      <c r="B48" s="1203"/>
      <c r="C48" s="1204"/>
      <c r="D48" s="62"/>
      <c r="E48" s="1195" t="s">
        <v>15</v>
      </c>
      <c r="F48" s="1195"/>
      <c r="G48" s="1195"/>
      <c r="H48" s="1195"/>
      <c r="I48" s="1195"/>
      <c r="J48" s="1196"/>
      <c r="K48" s="63">
        <v>284</v>
      </c>
      <c r="L48" s="64">
        <v>262</v>
      </c>
      <c r="M48" s="64">
        <v>267</v>
      </c>
      <c r="N48" s="64">
        <v>270</v>
      </c>
      <c r="O48" s="65">
        <v>291</v>
      </c>
      <c r="P48" s="48"/>
      <c r="Q48" s="48"/>
      <c r="R48" s="48"/>
      <c r="S48" s="48"/>
      <c r="T48" s="48"/>
      <c r="U48" s="48"/>
    </row>
    <row r="49" spans="1:21" ht="30.75" customHeight="1" x14ac:dyDescent="0.15">
      <c r="A49" s="48"/>
      <c r="B49" s="1203"/>
      <c r="C49" s="1204"/>
      <c r="D49" s="62"/>
      <c r="E49" s="1195" t="s">
        <v>16</v>
      </c>
      <c r="F49" s="1195"/>
      <c r="G49" s="1195"/>
      <c r="H49" s="1195"/>
      <c r="I49" s="1195"/>
      <c r="J49" s="1196"/>
      <c r="K49" s="63" t="s">
        <v>501</v>
      </c>
      <c r="L49" s="64" t="s">
        <v>501</v>
      </c>
      <c r="M49" s="64" t="s">
        <v>501</v>
      </c>
      <c r="N49" s="64" t="s">
        <v>501</v>
      </c>
      <c r="O49" s="65" t="s">
        <v>501</v>
      </c>
      <c r="P49" s="48"/>
      <c r="Q49" s="48"/>
      <c r="R49" s="48"/>
      <c r="S49" s="48"/>
      <c r="T49" s="48"/>
      <c r="U49" s="48"/>
    </row>
    <row r="50" spans="1:21" ht="30.75" customHeight="1" x14ac:dyDescent="0.15">
      <c r="A50" s="48"/>
      <c r="B50" s="1203"/>
      <c r="C50" s="1204"/>
      <c r="D50" s="62"/>
      <c r="E50" s="1195" t="s">
        <v>17</v>
      </c>
      <c r="F50" s="1195"/>
      <c r="G50" s="1195"/>
      <c r="H50" s="1195"/>
      <c r="I50" s="1195"/>
      <c r="J50" s="1196"/>
      <c r="K50" s="63" t="s">
        <v>501</v>
      </c>
      <c r="L50" s="64" t="s">
        <v>501</v>
      </c>
      <c r="M50" s="64" t="s">
        <v>501</v>
      </c>
      <c r="N50" s="64" t="s">
        <v>501</v>
      </c>
      <c r="O50" s="65" t="s">
        <v>501</v>
      </c>
      <c r="P50" s="48"/>
      <c r="Q50" s="48"/>
      <c r="R50" s="48"/>
      <c r="S50" s="48"/>
      <c r="T50" s="48"/>
      <c r="U50" s="48"/>
    </row>
    <row r="51" spans="1:21" ht="30.75" customHeight="1" x14ac:dyDescent="0.15">
      <c r="A51" s="48"/>
      <c r="B51" s="1205"/>
      <c r="C51" s="1206"/>
      <c r="D51" s="66"/>
      <c r="E51" s="1195" t="s">
        <v>18</v>
      </c>
      <c r="F51" s="1195"/>
      <c r="G51" s="1195"/>
      <c r="H51" s="1195"/>
      <c r="I51" s="1195"/>
      <c r="J51" s="1196"/>
      <c r="K51" s="63" t="s">
        <v>501</v>
      </c>
      <c r="L51" s="64" t="s">
        <v>501</v>
      </c>
      <c r="M51" s="64" t="s">
        <v>501</v>
      </c>
      <c r="N51" s="64" t="s">
        <v>501</v>
      </c>
      <c r="O51" s="65" t="s">
        <v>501</v>
      </c>
      <c r="P51" s="48"/>
      <c r="Q51" s="48"/>
      <c r="R51" s="48"/>
      <c r="S51" s="48"/>
      <c r="T51" s="48"/>
      <c r="U51" s="48"/>
    </row>
    <row r="52" spans="1:21" ht="30.75" customHeight="1" x14ac:dyDescent="0.15">
      <c r="A52" s="48"/>
      <c r="B52" s="1193" t="s">
        <v>19</v>
      </c>
      <c r="C52" s="1194"/>
      <c r="D52" s="66"/>
      <c r="E52" s="1195" t="s">
        <v>20</v>
      </c>
      <c r="F52" s="1195"/>
      <c r="G52" s="1195"/>
      <c r="H52" s="1195"/>
      <c r="I52" s="1195"/>
      <c r="J52" s="1196"/>
      <c r="K52" s="63">
        <v>968</v>
      </c>
      <c r="L52" s="64">
        <v>1013</v>
      </c>
      <c r="M52" s="64">
        <v>939</v>
      </c>
      <c r="N52" s="64">
        <v>954</v>
      </c>
      <c r="O52" s="65">
        <v>961</v>
      </c>
      <c r="P52" s="48"/>
      <c r="Q52" s="48"/>
      <c r="R52" s="48"/>
      <c r="S52" s="48"/>
      <c r="T52" s="48"/>
      <c r="U52" s="48"/>
    </row>
    <row r="53" spans="1:21" ht="30.75" customHeight="1" thickBot="1" x14ac:dyDescent="0.2">
      <c r="A53" s="48"/>
      <c r="B53" s="1197" t="s">
        <v>21</v>
      </c>
      <c r="C53" s="1198"/>
      <c r="D53" s="67"/>
      <c r="E53" s="1199" t="s">
        <v>22</v>
      </c>
      <c r="F53" s="1199"/>
      <c r="G53" s="1199"/>
      <c r="H53" s="1199"/>
      <c r="I53" s="1199"/>
      <c r="J53" s="1200"/>
      <c r="K53" s="68">
        <v>243</v>
      </c>
      <c r="L53" s="69">
        <v>212</v>
      </c>
      <c r="M53" s="69">
        <v>220</v>
      </c>
      <c r="N53" s="69">
        <v>246</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8OJ6zA8Bh4NY501gGmPb9+eVTCNB3xezNJz6q5ydTrhiVF09TFEd85Gcvhdh+mcVuLlTOhF+xiL4BXF0VaJ/w==" saltValue="wpNXIdTmGjB3zHxbfZii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544</v>
      </c>
      <c r="J40" s="79" t="s">
        <v>545</v>
      </c>
      <c r="K40" s="79" t="s">
        <v>546</v>
      </c>
      <c r="L40" s="79" t="s">
        <v>547</v>
      </c>
      <c r="M40" s="80" t="s">
        <v>548</v>
      </c>
    </row>
    <row r="41" spans="2:13" ht="27.75" customHeight="1" x14ac:dyDescent="0.15">
      <c r="B41" s="1221" t="s">
        <v>24</v>
      </c>
      <c r="C41" s="1222"/>
      <c r="D41" s="81"/>
      <c r="E41" s="1223" t="s">
        <v>25</v>
      </c>
      <c r="F41" s="1223"/>
      <c r="G41" s="1223"/>
      <c r="H41" s="1224"/>
      <c r="I41" s="82">
        <v>9636</v>
      </c>
      <c r="J41" s="83">
        <v>9785</v>
      </c>
      <c r="K41" s="83">
        <v>10434</v>
      </c>
      <c r="L41" s="83">
        <v>10401</v>
      </c>
      <c r="M41" s="84">
        <v>10157</v>
      </c>
    </row>
    <row r="42" spans="2:13" ht="27.75" customHeight="1" x14ac:dyDescent="0.15">
      <c r="B42" s="1211"/>
      <c r="C42" s="1212"/>
      <c r="D42" s="85"/>
      <c r="E42" s="1215" t="s">
        <v>26</v>
      </c>
      <c r="F42" s="1215"/>
      <c r="G42" s="1215"/>
      <c r="H42" s="1216"/>
      <c r="I42" s="86" t="s">
        <v>501</v>
      </c>
      <c r="J42" s="87" t="s">
        <v>501</v>
      </c>
      <c r="K42" s="87" t="s">
        <v>501</v>
      </c>
      <c r="L42" s="87" t="s">
        <v>501</v>
      </c>
      <c r="M42" s="88" t="s">
        <v>501</v>
      </c>
    </row>
    <row r="43" spans="2:13" ht="27.75" customHeight="1" x14ac:dyDescent="0.15">
      <c r="B43" s="1211"/>
      <c r="C43" s="1212"/>
      <c r="D43" s="85"/>
      <c r="E43" s="1215" t="s">
        <v>27</v>
      </c>
      <c r="F43" s="1215"/>
      <c r="G43" s="1215"/>
      <c r="H43" s="1216"/>
      <c r="I43" s="86">
        <v>5191</v>
      </c>
      <c r="J43" s="87">
        <v>5132</v>
      </c>
      <c r="K43" s="87">
        <v>5119</v>
      </c>
      <c r="L43" s="87">
        <v>4901</v>
      </c>
      <c r="M43" s="88">
        <v>4891</v>
      </c>
    </row>
    <row r="44" spans="2:13" ht="27.75" customHeight="1" x14ac:dyDescent="0.15">
      <c r="B44" s="1211"/>
      <c r="C44" s="1212"/>
      <c r="D44" s="85"/>
      <c r="E44" s="1215" t="s">
        <v>28</v>
      </c>
      <c r="F44" s="1215"/>
      <c r="G44" s="1215"/>
      <c r="H44" s="1216"/>
      <c r="I44" s="86" t="s">
        <v>501</v>
      </c>
      <c r="J44" s="87" t="s">
        <v>501</v>
      </c>
      <c r="K44" s="87" t="s">
        <v>501</v>
      </c>
      <c r="L44" s="87" t="s">
        <v>501</v>
      </c>
      <c r="M44" s="88" t="s">
        <v>501</v>
      </c>
    </row>
    <row r="45" spans="2:13" ht="27.75" customHeight="1" x14ac:dyDescent="0.15">
      <c r="B45" s="1211"/>
      <c r="C45" s="1212"/>
      <c r="D45" s="85"/>
      <c r="E45" s="1215" t="s">
        <v>29</v>
      </c>
      <c r="F45" s="1215"/>
      <c r="G45" s="1215"/>
      <c r="H45" s="1216"/>
      <c r="I45" s="86" t="s">
        <v>501</v>
      </c>
      <c r="J45" s="87" t="s">
        <v>501</v>
      </c>
      <c r="K45" s="87" t="s">
        <v>501</v>
      </c>
      <c r="L45" s="87" t="s">
        <v>501</v>
      </c>
      <c r="M45" s="88" t="s">
        <v>501</v>
      </c>
    </row>
    <row r="46" spans="2:13" ht="27.75" customHeight="1" x14ac:dyDescent="0.15">
      <c r="B46" s="1211"/>
      <c r="C46" s="1212"/>
      <c r="D46" s="89"/>
      <c r="E46" s="1215" t="s">
        <v>30</v>
      </c>
      <c r="F46" s="1215"/>
      <c r="G46" s="1215"/>
      <c r="H46" s="1216"/>
      <c r="I46" s="86">
        <v>18</v>
      </c>
      <c r="J46" s="87">
        <v>11</v>
      </c>
      <c r="K46" s="87">
        <v>13</v>
      </c>
      <c r="L46" s="87" t="s">
        <v>501</v>
      </c>
      <c r="M46" s="88" t="s">
        <v>501</v>
      </c>
    </row>
    <row r="47" spans="2:13" ht="27.75" customHeight="1" x14ac:dyDescent="0.15">
      <c r="B47" s="1211"/>
      <c r="C47" s="1212"/>
      <c r="D47" s="90"/>
      <c r="E47" s="1225" t="s">
        <v>31</v>
      </c>
      <c r="F47" s="1226"/>
      <c r="G47" s="1226"/>
      <c r="H47" s="1227"/>
      <c r="I47" s="86" t="s">
        <v>501</v>
      </c>
      <c r="J47" s="87" t="s">
        <v>501</v>
      </c>
      <c r="K47" s="87" t="s">
        <v>501</v>
      </c>
      <c r="L47" s="87" t="s">
        <v>501</v>
      </c>
      <c r="M47" s="88" t="s">
        <v>501</v>
      </c>
    </row>
    <row r="48" spans="2:13" ht="27.75" customHeight="1" x14ac:dyDescent="0.15">
      <c r="B48" s="1211"/>
      <c r="C48" s="1212"/>
      <c r="D48" s="85"/>
      <c r="E48" s="1215" t="s">
        <v>32</v>
      </c>
      <c r="F48" s="1215"/>
      <c r="G48" s="1215"/>
      <c r="H48" s="1216"/>
      <c r="I48" s="86" t="s">
        <v>501</v>
      </c>
      <c r="J48" s="87" t="s">
        <v>501</v>
      </c>
      <c r="K48" s="87" t="s">
        <v>501</v>
      </c>
      <c r="L48" s="87" t="s">
        <v>501</v>
      </c>
      <c r="M48" s="88" t="s">
        <v>501</v>
      </c>
    </row>
    <row r="49" spans="2:13" ht="27.75" customHeight="1" x14ac:dyDescent="0.15">
      <c r="B49" s="1213"/>
      <c r="C49" s="1214"/>
      <c r="D49" s="85"/>
      <c r="E49" s="1215" t="s">
        <v>33</v>
      </c>
      <c r="F49" s="1215"/>
      <c r="G49" s="1215"/>
      <c r="H49" s="1216"/>
      <c r="I49" s="86" t="s">
        <v>501</v>
      </c>
      <c r="J49" s="87" t="s">
        <v>501</v>
      </c>
      <c r="K49" s="87" t="s">
        <v>501</v>
      </c>
      <c r="L49" s="87" t="s">
        <v>501</v>
      </c>
      <c r="M49" s="88" t="s">
        <v>501</v>
      </c>
    </row>
    <row r="50" spans="2:13" ht="27.75" customHeight="1" x14ac:dyDescent="0.15">
      <c r="B50" s="1209" t="s">
        <v>34</v>
      </c>
      <c r="C50" s="1210"/>
      <c r="D50" s="91"/>
      <c r="E50" s="1215" t="s">
        <v>35</v>
      </c>
      <c r="F50" s="1215"/>
      <c r="G50" s="1215"/>
      <c r="H50" s="1216"/>
      <c r="I50" s="86">
        <v>4745</v>
      </c>
      <c r="J50" s="87">
        <v>3527</v>
      </c>
      <c r="K50" s="87">
        <v>2738</v>
      </c>
      <c r="L50" s="87">
        <v>2416</v>
      </c>
      <c r="M50" s="88">
        <v>2521</v>
      </c>
    </row>
    <row r="51" spans="2:13" ht="27.75" customHeight="1" x14ac:dyDescent="0.15">
      <c r="B51" s="1211"/>
      <c r="C51" s="1212"/>
      <c r="D51" s="85"/>
      <c r="E51" s="1215" t="s">
        <v>36</v>
      </c>
      <c r="F51" s="1215"/>
      <c r="G51" s="1215"/>
      <c r="H51" s="1216"/>
      <c r="I51" s="86">
        <v>1118</v>
      </c>
      <c r="J51" s="87">
        <v>1032</v>
      </c>
      <c r="K51" s="87">
        <v>916</v>
      </c>
      <c r="L51" s="87">
        <v>831</v>
      </c>
      <c r="M51" s="88">
        <v>771</v>
      </c>
    </row>
    <row r="52" spans="2:13" ht="27.75" customHeight="1" x14ac:dyDescent="0.15">
      <c r="B52" s="1213"/>
      <c r="C52" s="1214"/>
      <c r="D52" s="85"/>
      <c r="E52" s="1215" t="s">
        <v>37</v>
      </c>
      <c r="F52" s="1215"/>
      <c r="G52" s="1215"/>
      <c r="H52" s="1216"/>
      <c r="I52" s="86">
        <v>11112</v>
      </c>
      <c r="J52" s="87">
        <v>11336</v>
      </c>
      <c r="K52" s="87">
        <v>11712</v>
      </c>
      <c r="L52" s="87">
        <v>11462</v>
      </c>
      <c r="M52" s="88">
        <v>11428</v>
      </c>
    </row>
    <row r="53" spans="2:13" ht="27.75" customHeight="1" thickBot="1" x14ac:dyDescent="0.2">
      <c r="B53" s="1217" t="s">
        <v>38</v>
      </c>
      <c r="C53" s="1218"/>
      <c r="D53" s="92"/>
      <c r="E53" s="1219" t="s">
        <v>39</v>
      </c>
      <c r="F53" s="1219"/>
      <c r="G53" s="1219"/>
      <c r="H53" s="1220"/>
      <c r="I53" s="93">
        <v>-2130</v>
      </c>
      <c r="J53" s="94">
        <v>-968</v>
      </c>
      <c r="K53" s="94">
        <v>200</v>
      </c>
      <c r="L53" s="94">
        <v>593</v>
      </c>
      <c r="M53" s="95">
        <v>327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MtTEGgTqBepDrH1/DxWxEhZ1Hs5mgLRdHxjJS6G1xHm8BrAt/veSNYtbxiNTUQeS4FChKhPXt0eDnlXrnTf1w==" saltValue="QM/1E82Mi4DOBUFhJF+/7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546</v>
      </c>
      <c r="G54" s="104" t="s">
        <v>547</v>
      </c>
      <c r="H54" s="105" t="s">
        <v>548</v>
      </c>
    </row>
    <row r="55" spans="2:8" ht="52.5" customHeight="1" x14ac:dyDescent="0.15">
      <c r="B55" s="106"/>
      <c r="C55" s="1236" t="s">
        <v>42</v>
      </c>
      <c r="D55" s="1236"/>
      <c r="E55" s="1237"/>
      <c r="F55" s="107">
        <v>1561</v>
      </c>
      <c r="G55" s="107">
        <v>1362</v>
      </c>
      <c r="H55" s="108">
        <v>1272</v>
      </c>
    </row>
    <row r="56" spans="2:8" ht="52.5" customHeight="1" x14ac:dyDescent="0.15">
      <c r="B56" s="109"/>
      <c r="C56" s="1238" t="s">
        <v>43</v>
      </c>
      <c r="D56" s="1238"/>
      <c r="E56" s="1239"/>
      <c r="F56" s="110">
        <v>400</v>
      </c>
      <c r="G56" s="110">
        <v>400</v>
      </c>
      <c r="H56" s="111">
        <v>400</v>
      </c>
    </row>
    <row r="57" spans="2:8" ht="53.25" customHeight="1" x14ac:dyDescent="0.15">
      <c r="B57" s="109"/>
      <c r="C57" s="1240" t="s">
        <v>44</v>
      </c>
      <c r="D57" s="1240"/>
      <c r="E57" s="1241"/>
      <c r="F57" s="112">
        <v>767</v>
      </c>
      <c r="G57" s="112">
        <v>644</v>
      </c>
      <c r="H57" s="113">
        <v>589</v>
      </c>
    </row>
    <row r="58" spans="2:8" ht="45.75" customHeight="1" x14ac:dyDescent="0.15">
      <c r="B58" s="114"/>
      <c r="C58" s="1228" t="s">
        <v>578</v>
      </c>
      <c r="D58" s="1229"/>
      <c r="E58" s="1230"/>
      <c r="F58" s="115">
        <v>370</v>
      </c>
      <c r="G58" s="115">
        <v>261</v>
      </c>
      <c r="H58" s="116">
        <v>261</v>
      </c>
    </row>
    <row r="59" spans="2:8" ht="45.75" customHeight="1" x14ac:dyDescent="0.15">
      <c r="B59" s="114"/>
      <c r="C59" s="1228" t="s">
        <v>579</v>
      </c>
      <c r="D59" s="1229"/>
      <c r="E59" s="1230"/>
      <c r="F59" s="115">
        <v>130</v>
      </c>
      <c r="G59" s="115">
        <v>107</v>
      </c>
      <c r="H59" s="116">
        <v>81</v>
      </c>
    </row>
    <row r="60" spans="2:8" ht="45.75" customHeight="1" x14ac:dyDescent="0.15">
      <c r="B60" s="114"/>
      <c r="C60" s="1228" t="s">
        <v>580</v>
      </c>
      <c r="D60" s="1229"/>
      <c r="E60" s="1230"/>
      <c r="F60" s="115">
        <v>123</v>
      </c>
      <c r="G60" s="115">
        <v>125</v>
      </c>
      <c r="H60" s="116">
        <v>76</v>
      </c>
    </row>
    <row r="61" spans="2:8" ht="45.75" customHeight="1" x14ac:dyDescent="0.15">
      <c r="B61" s="114"/>
      <c r="C61" s="1228" t="s">
        <v>581</v>
      </c>
      <c r="D61" s="1229"/>
      <c r="E61" s="1230"/>
      <c r="F61" s="115">
        <v>66</v>
      </c>
      <c r="G61" s="115">
        <v>66</v>
      </c>
      <c r="H61" s="116">
        <v>66</v>
      </c>
    </row>
    <row r="62" spans="2:8" ht="45.75" customHeight="1" thickBot="1" x14ac:dyDescent="0.2">
      <c r="B62" s="117"/>
      <c r="C62" s="1231" t="s">
        <v>582</v>
      </c>
      <c r="D62" s="1232"/>
      <c r="E62" s="1233"/>
      <c r="F62" s="118">
        <v>31</v>
      </c>
      <c r="G62" s="118">
        <v>33</v>
      </c>
      <c r="H62" s="119">
        <v>36</v>
      </c>
    </row>
    <row r="63" spans="2:8" ht="52.5" customHeight="1" thickBot="1" x14ac:dyDescent="0.2">
      <c r="B63" s="120"/>
      <c r="C63" s="1234" t="s">
        <v>45</v>
      </c>
      <c r="D63" s="1234"/>
      <c r="E63" s="1235"/>
      <c r="F63" s="121">
        <v>2728</v>
      </c>
      <c r="G63" s="121">
        <v>2406</v>
      </c>
      <c r="H63" s="122">
        <v>2261</v>
      </c>
    </row>
    <row r="64" spans="2:8" ht="15" customHeight="1" x14ac:dyDescent="0.15"/>
    <row r="65" ht="0" hidden="1" customHeight="1" x14ac:dyDescent="0.15"/>
    <row r="66" ht="0" hidden="1" customHeight="1" x14ac:dyDescent="0.15"/>
  </sheetData>
  <sheetProtection algorithmName="SHA-512" hashValue="RBQLKqP+g85tGG3xat1DOo39LpMSLESn8ancffapiUq6PJeDW8HyAp8PkUmO6vmo3/9thHUje0hM6eW4a4zqFQ==" saltValue="d3VWXmp1gXy7nPQzONdU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1244" customWidth="1"/>
    <col min="2" max="107" width="2.5" style="1244" customWidth="1"/>
    <col min="108" max="108" width="6.125" style="1252" customWidth="1"/>
    <col min="109" max="109" width="5.875" style="1251" customWidth="1"/>
    <col min="110" max="110" width="19.125" style="1244" hidden="1"/>
    <col min="111" max="115" width="12.625" style="1244" hidden="1"/>
    <col min="116" max="349" width="8.625" style="1244" hidden="1"/>
    <col min="350" max="355" width="14.875" style="1244" hidden="1"/>
    <col min="356" max="357" width="15.875" style="1244" hidden="1"/>
    <col min="358" max="363" width="16.125" style="1244" hidden="1"/>
    <col min="364" max="364" width="6.125" style="1244" hidden="1"/>
    <col min="365" max="365" width="3" style="1244" hidden="1"/>
    <col min="366" max="605" width="8.625" style="1244" hidden="1"/>
    <col min="606" max="611" width="14.875" style="1244" hidden="1"/>
    <col min="612" max="613" width="15.875" style="1244" hidden="1"/>
    <col min="614" max="619" width="16.125" style="1244" hidden="1"/>
    <col min="620" max="620" width="6.125" style="1244" hidden="1"/>
    <col min="621" max="621" width="3" style="1244" hidden="1"/>
    <col min="622" max="861" width="8.625" style="1244" hidden="1"/>
    <col min="862" max="867" width="14.875" style="1244" hidden="1"/>
    <col min="868" max="869" width="15.875" style="1244" hidden="1"/>
    <col min="870" max="875" width="16.125" style="1244" hidden="1"/>
    <col min="876" max="876" width="6.125" style="1244" hidden="1"/>
    <col min="877" max="877" width="3" style="1244" hidden="1"/>
    <col min="878" max="1117" width="8.625" style="1244" hidden="1"/>
    <col min="1118" max="1123" width="14.875" style="1244" hidden="1"/>
    <col min="1124" max="1125" width="15.875" style="1244" hidden="1"/>
    <col min="1126" max="1131" width="16.125" style="1244" hidden="1"/>
    <col min="1132" max="1132" width="6.125" style="1244" hidden="1"/>
    <col min="1133" max="1133" width="3" style="1244" hidden="1"/>
    <col min="1134" max="1373" width="8.625" style="1244" hidden="1"/>
    <col min="1374" max="1379" width="14.875" style="1244" hidden="1"/>
    <col min="1380" max="1381" width="15.875" style="1244" hidden="1"/>
    <col min="1382" max="1387" width="16.125" style="1244" hidden="1"/>
    <col min="1388" max="1388" width="6.125" style="1244" hidden="1"/>
    <col min="1389" max="1389" width="3" style="1244" hidden="1"/>
    <col min="1390" max="1629" width="8.625" style="1244" hidden="1"/>
    <col min="1630" max="1635" width="14.875" style="1244" hidden="1"/>
    <col min="1636" max="1637" width="15.875" style="1244" hidden="1"/>
    <col min="1638" max="1643" width="16.125" style="1244" hidden="1"/>
    <col min="1644" max="1644" width="6.125" style="1244" hidden="1"/>
    <col min="1645" max="1645" width="3" style="1244" hidden="1"/>
    <col min="1646" max="1885" width="8.625" style="1244" hidden="1"/>
    <col min="1886" max="1891" width="14.875" style="1244" hidden="1"/>
    <col min="1892" max="1893" width="15.875" style="1244" hidden="1"/>
    <col min="1894" max="1899" width="16.125" style="1244" hidden="1"/>
    <col min="1900" max="1900" width="6.125" style="1244" hidden="1"/>
    <col min="1901" max="1901" width="3" style="1244" hidden="1"/>
    <col min="1902" max="2141" width="8.625" style="1244" hidden="1"/>
    <col min="2142" max="2147" width="14.875" style="1244" hidden="1"/>
    <col min="2148" max="2149" width="15.875" style="1244" hidden="1"/>
    <col min="2150" max="2155" width="16.125" style="1244" hidden="1"/>
    <col min="2156" max="2156" width="6.125" style="1244" hidden="1"/>
    <col min="2157" max="2157" width="3" style="1244" hidden="1"/>
    <col min="2158" max="2397" width="8.625" style="1244" hidden="1"/>
    <col min="2398" max="2403" width="14.875" style="1244" hidden="1"/>
    <col min="2404" max="2405" width="15.875" style="1244" hidden="1"/>
    <col min="2406" max="2411" width="16.125" style="1244" hidden="1"/>
    <col min="2412" max="2412" width="6.125" style="1244" hidden="1"/>
    <col min="2413" max="2413" width="3" style="1244" hidden="1"/>
    <col min="2414" max="2653" width="8.625" style="1244" hidden="1"/>
    <col min="2654" max="2659" width="14.875" style="1244" hidden="1"/>
    <col min="2660" max="2661" width="15.875" style="1244" hidden="1"/>
    <col min="2662" max="2667" width="16.125" style="1244" hidden="1"/>
    <col min="2668" max="2668" width="6.125" style="1244" hidden="1"/>
    <col min="2669" max="2669" width="3" style="1244" hidden="1"/>
    <col min="2670" max="2909" width="8.625" style="1244" hidden="1"/>
    <col min="2910" max="2915" width="14.875" style="1244" hidden="1"/>
    <col min="2916" max="2917" width="15.875" style="1244" hidden="1"/>
    <col min="2918" max="2923" width="16.125" style="1244" hidden="1"/>
    <col min="2924" max="2924" width="6.125" style="1244" hidden="1"/>
    <col min="2925" max="2925" width="3" style="1244" hidden="1"/>
    <col min="2926" max="3165" width="8.625" style="1244" hidden="1"/>
    <col min="3166" max="3171" width="14.875" style="1244" hidden="1"/>
    <col min="3172" max="3173" width="15.875" style="1244" hidden="1"/>
    <col min="3174" max="3179" width="16.125" style="1244" hidden="1"/>
    <col min="3180" max="3180" width="6.125" style="1244" hidden="1"/>
    <col min="3181" max="3181" width="3" style="1244" hidden="1"/>
    <col min="3182" max="3421" width="8.625" style="1244" hidden="1"/>
    <col min="3422" max="3427" width="14.875" style="1244" hidden="1"/>
    <col min="3428" max="3429" width="15.875" style="1244" hidden="1"/>
    <col min="3430" max="3435" width="16.125" style="1244" hidden="1"/>
    <col min="3436" max="3436" width="6.125" style="1244" hidden="1"/>
    <col min="3437" max="3437" width="3" style="1244" hidden="1"/>
    <col min="3438" max="3677" width="8.625" style="1244" hidden="1"/>
    <col min="3678" max="3683" width="14.875" style="1244" hidden="1"/>
    <col min="3684" max="3685" width="15.875" style="1244" hidden="1"/>
    <col min="3686" max="3691" width="16.125" style="1244" hidden="1"/>
    <col min="3692" max="3692" width="6.125" style="1244" hidden="1"/>
    <col min="3693" max="3693" width="3" style="1244" hidden="1"/>
    <col min="3694" max="3933" width="8.625" style="1244" hidden="1"/>
    <col min="3934" max="3939" width="14.875" style="1244" hidden="1"/>
    <col min="3940" max="3941" width="15.875" style="1244" hidden="1"/>
    <col min="3942" max="3947" width="16.125" style="1244" hidden="1"/>
    <col min="3948" max="3948" width="6.125" style="1244" hidden="1"/>
    <col min="3949" max="3949" width="3" style="1244" hidden="1"/>
    <col min="3950" max="4189" width="8.625" style="1244" hidden="1"/>
    <col min="4190" max="4195" width="14.875" style="1244" hidden="1"/>
    <col min="4196" max="4197" width="15.875" style="1244" hidden="1"/>
    <col min="4198" max="4203" width="16.125" style="1244" hidden="1"/>
    <col min="4204" max="4204" width="6.125" style="1244" hidden="1"/>
    <col min="4205" max="4205" width="3" style="1244" hidden="1"/>
    <col min="4206" max="4445" width="8.625" style="1244" hidden="1"/>
    <col min="4446" max="4451" width="14.875" style="1244" hidden="1"/>
    <col min="4452" max="4453" width="15.875" style="1244" hidden="1"/>
    <col min="4454" max="4459" width="16.125" style="1244" hidden="1"/>
    <col min="4460" max="4460" width="6.125" style="1244" hidden="1"/>
    <col min="4461" max="4461" width="3" style="1244" hidden="1"/>
    <col min="4462" max="4701" width="8.625" style="1244" hidden="1"/>
    <col min="4702" max="4707" width="14.875" style="1244" hidden="1"/>
    <col min="4708" max="4709" width="15.875" style="1244" hidden="1"/>
    <col min="4710" max="4715" width="16.125" style="1244" hidden="1"/>
    <col min="4716" max="4716" width="6.125" style="1244" hidden="1"/>
    <col min="4717" max="4717" width="3" style="1244" hidden="1"/>
    <col min="4718" max="4957" width="8.625" style="1244" hidden="1"/>
    <col min="4958" max="4963" width="14.875" style="1244" hidden="1"/>
    <col min="4964" max="4965" width="15.875" style="1244" hidden="1"/>
    <col min="4966" max="4971" width="16.125" style="1244" hidden="1"/>
    <col min="4972" max="4972" width="6.125" style="1244" hidden="1"/>
    <col min="4973" max="4973" width="3" style="1244" hidden="1"/>
    <col min="4974" max="5213" width="8.625" style="1244" hidden="1"/>
    <col min="5214" max="5219" width="14.875" style="1244" hidden="1"/>
    <col min="5220" max="5221" width="15.875" style="1244" hidden="1"/>
    <col min="5222" max="5227" width="16.125" style="1244" hidden="1"/>
    <col min="5228" max="5228" width="6.125" style="1244" hidden="1"/>
    <col min="5229" max="5229" width="3" style="1244" hidden="1"/>
    <col min="5230" max="5469" width="8.625" style="1244" hidden="1"/>
    <col min="5470" max="5475" width="14.875" style="1244" hidden="1"/>
    <col min="5476" max="5477" width="15.875" style="1244" hidden="1"/>
    <col min="5478" max="5483" width="16.125" style="1244" hidden="1"/>
    <col min="5484" max="5484" width="6.125" style="1244" hidden="1"/>
    <col min="5485" max="5485" width="3" style="1244" hidden="1"/>
    <col min="5486" max="5725" width="8.625" style="1244" hidden="1"/>
    <col min="5726" max="5731" width="14.875" style="1244" hidden="1"/>
    <col min="5732" max="5733" width="15.875" style="1244" hidden="1"/>
    <col min="5734" max="5739" width="16.125" style="1244" hidden="1"/>
    <col min="5740" max="5740" width="6.125" style="1244" hidden="1"/>
    <col min="5741" max="5741" width="3" style="1244" hidden="1"/>
    <col min="5742" max="5981" width="8.625" style="1244" hidden="1"/>
    <col min="5982" max="5987" width="14.875" style="1244" hidden="1"/>
    <col min="5988" max="5989" width="15.875" style="1244" hidden="1"/>
    <col min="5990" max="5995" width="16.125" style="1244" hidden="1"/>
    <col min="5996" max="5996" width="6.125" style="1244" hidden="1"/>
    <col min="5997" max="5997" width="3" style="1244" hidden="1"/>
    <col min="5998" max="6237" width="8.625" style="1244" hidden="1"/>
    <col min="6238" max="6243" width="14.875" style="1244" hidden="1"/>
    <col min="6244" max="6245" width="15.875" style="1244" hidden="1"/>
    <col min="6246" max="6251" width="16.125" style="1244" hidden="1"/>
    <col min="6252" max="6252" width="6.125" style="1244" hidden="1"/>
    <col min="6253" max="6253" width="3" style="1244" hidden="1"/>
    <col min="6254" max="6493" width="8.625" style="1244" hidden="1"/>
    <col min="6494" max="6499" width="14.875" style="1244" hidden="1"/>
    <col min="6500" max="6501" width="15.875" style="1244" hidden="1"/>
    <col min="6502" max="6507" width="16.125" style="1244" hidden="1"/>
    <col min="6508" max="6508" width="6.125" style="1244" hidden="1"/>
    <col min="6509" max="6509" width="3" style="1244" hidden="1"/>
    <col min="6510" max="6749" width="8.625" style="1244" hidden="1"/>
    <col min="6750" max="6755" width="14.875" style="1244" hidden="1"/>
    <col min="6756" max="6757" width="15.875" style="1244" hidden="1"/>
    <col min="6758" max="6763" width="16.125" style="1244" hidden="1"/>
    <col min="6764" max="6764" width="6.125" style="1244" hidden="1"/>
    <col min="6765" max="6765" width="3" style="1244" hidden="1"/>
    <col min="6766" max="7005" width="8.625" style="1244" hidden="1"/>
    <col min="7006" max="7011" width="14.875" style="1244" hidden="1"/>
    <col min="7012" max="7013" width="15.875" style="1244" hidden="1"/>
    <col min="7014" max="7019" width="16.125" style="1244" hidden="1"/>
    <col min="7020" max="7020" width="6.125" style="1244" hidden="1"/>
    <col min="7021" max="7021" width="3" style="1244" hidden="1"/>
    <col min="7022" max="7261" width="8.625" style="1244" hidden="1"/>
    <col min="7262" max="7267" width="14.875" style="1244" hidden="1"/>
    <col min="7268" max="7269" width="15.875" style="1244" hidden="1"/>
    <col min="7270" max="7275" width="16.125" style="1244" hidden="1"/>
    <col min="7276" max="7276" width="6.125" style="1244" hidden="1"/>
    <col min="7277" max="7277" width="3" style="1244" hidden="1"/>
    <col min="7278" max="7517" width="8.625" style="1244" hidden="1"/>
    <col min="7518" max="7523" width="14.875" style="1244" hidden="1"/>
    <col min="7524" max="7525" width="15.875" style="1244" hidden="1"/>
    <col min="7526" max="7531" width="16.125" style="1244" hidden="1"/>
    <col min="7532" max="7532" width="6.125" style="1244" hidden="1"/>
    <col min="7533" max="7533" width="3" style="1244" hidden="1"/>
    <col min="7534" max="7773" width="8.625" style="1244" hidden="1"/>
    <col min="7774" max="7779" width="14.875" style="1244" hidden="1"/>
    <col min="7780" max="7781" width="15.875" style="1244" hidden="1"/>
    <col min="7782" max="7787" width="16.125" style="1244" hidden="1"/>
    <col min="7788" max="7788" width="6.125" style="1244" hidden="1"/>
    <col min="7789" max="7789" width="3" style="1244" hidden="1"/>
    <col min="7790" max="8029" width="8.625" style="1244" hidden="1"/>
    <col min="8030" max="8035" width="14.875" style="1244" hidden="1"/>
    <col min="8036" max="8037" width="15.875" style="1244" hidden="1"/>
    <col min="8038" max="8043" width="16.125" style="1244" hidden="1"/>
    <col min="8044" max="8044" width="6.125" style="1244" hidden="1"/>
    <col min="8045" max="8045" width="3" style="1244" hidden="1"/>
    <col min="8046" max="8285" width="8.625" style="1244" hidden="1"/>
    <col min="8286" max="8291" width="14.875" style="1244" hidden="1"/>
    <col min="8292" max="8293" width="15.875" style="1244" hidden="1"/>
    <col min="8294" max="8299" width="16.125" style="1244" hidden="1"/>
    <col min="8300" max="8300" width="6.125" style="1244" hidden="1"/>
    <col min="8301" max="8301" width="3" style="1244" hidden="1"/>
    <col min="8302" max="8541" width="8.625" style="1244" hidden="1"/>
    <col min="8542" max="8547" width="14.875" style="1244" hidden="1"/>
    <col min="8548" max="8549" width="15.875" style="1244" hidden="1"/>
    <col min="8550" max="8555" width="16.125" style="1244" hidden="1"/>
    <col min="8556" max="8556" width="6.125" style="1244" hidden="1"/>
    <col min="8557" max="8557" width="3" style="1244" hidden="1"/>
    <col min="8558" max="8797" width="8.625" style="1244" hidden="1"/>
    <col min="8798" max="8803" width="14.875" style="1244" hidden="1"/>
    <col min="8804" max="8805" width="15.875" style="1244" hidden="1"/>
    <col min="8806" max="8811" width="16.125" style="1244" hidden="1"/>
    <col min="8812" max="8812" width="6.125" style="1244" hidden="1"/>
    <col min="8813" max="8813" width="3" style="1244" hidden="1"/>
    <col min="8814" max="9053" width="8.625" style="1244" hidden="1"/>
    <col min="9054" max="9059" width="14.875" style="1244" hidden="1"/>
    <col min="9060" max="9061" width="15.875" style="1244" hidden="1"/>
    <col min="9062" max="9067" width="16.125" style="1244" hidden="1"/>
    <col min="9068" max="9068" width="6.125" style="1244" hidden="1"/>
    <col min="9069" max="9069" width="3" style="1244" hidden="1"/>
    <col min="9070" max="9309" width="8.625" style="1244" hidden="1"/>
    <col min="9310" max="9315" width="14.875" style="1244" hidden="1"/>
    <col min="9316" max="9317" width="15.875" style="1244" hidden="1"/>
    <col min="9318" max="9323" width="16.125" style="1244" hidden="1"/>
    <col min="9324" max="9324" width="6.125" style="1244" hidden="1"/>
    <col min="9325" max="9325" width="3" style="1244" hidden="1"/>
    <col min="9326" max="9565" width="8.625" style="1244" hidden="1"/>
    <col min="9566" max="9571" width="14.875" style="1244" hidden="1"/>
    <col min="9572" max="9573" width="15.875" style="1244" hidden="1"/>
    <col min="9574" max="9579" width="16.125" style="1244" hidden="1"/>
    <col min="9580" max="9580" width="6.125" style="1244" hidden="1"/>
    <col min="9581" max="9581" width="3" style="1244" hidden="1"/>
    <col min="9582" max="9821" width="8.625" style="1244" hidden="1"/>
    <col min="9822" max="9827" width="14.875" style="1244" hidden="1"/>
    <col min="9828" max="9829" width="15.875" style="1244" hidden="1"/>
    <col min="9830" max="9835" width="16.125" style="1244" hidden="1"/>
    <col min="9836" max="9836" width="6.125" style="1244" hidden="1"/>
    <col min="9837" max="9837" width="3" style="1244" hidden="1"/>
    <col min="9838" max="10077" width="8.625" style="1244" hidden="1"/>
    <col min="10078" max="10083" width="14.875" style="1244" hidden="1"/>
    <col min="10084" max="10085" width="15.875" style="1244" hidden="1"/>
    <col min="10086" max="10091" width="16.125" style="1244" hidden="1"/>
    <col min="10092" max="10092" width="6.125" style="1244" hidden="1"/>
    <col min="10093" max="10093" width="3" style="1244" hidden="1"/>
    <col min="10094" max="10333" width="8.625" style="1244" hidden="1"/>
    <col min="10334" max="10339" width="14.875" style="1244" hidden="1"/>
    <col min="10340" max="10341" width="15.875" style="1244" hidden="1"/>
    <col min="10342" max="10347" width="16.125" style="1244" hidden="1"/>
    <col min="10348" max="10348" width="6.125" style="1244" hidden="1"/>
    <col min="10349" max="10349" width="3" style="1244" hidden="1"/>
    <col min="10350" max="10589" width="8.625" style="1244" hidden="1"/>
    <col min="10590" max="10595" width="14.875" style="1244" hidden="1"/>
    <col min="10596" max="10597" width="15.875" style="1244" hidden="1"/>
    <col min="10598" max="10603" width="16.125" style="1244" hidden="1"/>
    <col min="10604" max="10604" width="6.125" style="1244" hidden="1"/>
    <col min="10605" max="10605" width="3" style="1244" hidden="1"/>
    <col min="10606" max="10845" width="8.625" style="1244" hidden="1"/>
    <col min="10846" max="10851" width="14.875" style="1244" hidden="1"/>
    <col min="10852" max="10853" width="15.875" style="1244" hidden="1"/>
    <col min="10854" max="10859" width="16.125" style="1244" hidden="1"/>
    <col min="10860" max="10860" width="6.125" style="1244" hidden="1"/>
    <col min="10861" max="10861" width="3" style="1244" hidden="1"/>
    <col min="10862" max="11101" width="8.625" style="1244" hidden="1"/>
    <col min="11102" max="11107" width="14.875" style="1244" hidden="1"/>
    <col min="11108" max="11109" width="15.875" style="1244" hidden="1"/>
    <col min="11110" max="11115" width="16.125" style="1244" hidden="1"/>
    <col min="11116" max="11116" width="6.125" style="1244" hidden="1"/>
    <col min="11117" max="11117" width="3" style="1244" hidden="1"/>
    <col min="11118" max="11357" width="8.625" style="1244" hidden="1"/>
    <col min="11358" max="11363" width="14.875" style="1244" hidden="1"/>
    <col min="11364" max="11365" width="15.875" style="1244" hidden="1"/>
    <col min="11366" max="11371" width="16.125" style="1244" hidden="1"/>
    <col min="11372" max="11372" width="6.125" style="1244" hidden="1"/>
    <col min="11373" max="11373" width="3" style="1244" hidden="1"/>
    <col min="11374" max="11613" width="8.625" style="1244" hidden="1"/>
    <col min="11614" max="11619" width="14.875" style="1244" hidden="1"/>
    <col min="11620" max="11621" width="15.875" style="1244" hidden="1"/>
    <col min="11622" max="11627" width="16.125" style="1244" hidden="1"/>
    <col min="11628" max="11628" width="6.125" style="1244" hidden="1"/>
    <col min="11629" max="11629" width="3" style="1244" hidden="1"/>
    <col min="11630" max="11869" width="8.625" style="1244" hidden="1"/>
    <col min="11870" max="11875" width="14.875" style="1244" hidden="1"/>
    <col min="11876" max="11877" width="15.875" style="1244" hidden="1"/>
    <col min="11878" max="11883" width="16.125" style="1244" hidden="1"/>
    <col min="11884" max="11884" width="6.125" style="1244" hidden="1"/>
    <col min="11885" max="11885" width="3" style="1244" hidden="1"/>
    <col min="11886" max="12125" width="8.625" style="1244" hidden="1"/>
    <col min="12126" max="12131" width="14.875" style="1244" hidden="1"/>
    <col min="12132" max="12133" width="15.875" style="1244" hidden="1"/>
    <col min="12134" max="12139" width="16.125" style="1244" hidden="1"/>
    <col min="12140" max="12140" width="6.125" style="1244" hidden="1"/>
    <col min="12141" max="12141" width="3" style="1244" hidden="1"/>
    <col min="12142" max="12381" width="8.625" style="1244" hidden="1"/>
    <col min="12382" max="12387" width="14.875" style="1244" hidden="1"/>
    <col min="12388" max="12389" width="15.875" style="1244" hidden="1"/>
    <col min="12390" max="12395" width="16.125" style="1244" hidden="1"/>
    <col min="12396" max="12396" width="6.125" style="1244" hidden="1"/>
    <col min="12397" max="12397" width="3" style="1244" hidden="1"/>
    <col min="12398" max="12637" width="8.625" style="1244" hidden="1"/>
    <col min="12638" max="12643" width="14.875" style="1244" hidden="1"/>
    <col min="12644" max="12645" width="15.875" style="1244" hidden="1"/>
    <col min="12646" max="12651" width="16.125" style="1244" hidden="1"/>
    <col min="12652" max="12652" width="6.125" style="1244" hidden="1"/>
    <col min="12653" max="12653" width="3" style="1244" hidden="1"/>
    <col min="12654" max="12893" width="8.625" style="1244" hidden="1"/>
    <col min="12894" max="12899" width="14.875" style="1244" hidden="1"/>
    <col min="12900" max="12901" width="15.875" style="1244" hidden="1"/>
    <col min="12902" max="12907" width="16.125" style="1244" hidden="1"/>
    <col min="12908" max="12908" width="6.125" style="1244" hidden="1"/>
    <col min="12909" max="12909" width="3" style="1244" hidden="1"/>
    <col min="12910" max="13149" width="8.625" style="1244" hidden="1"/>
    <col min="13150" max="13155" width="14.875" style="1244" hidden="1"/>
    <col min="13156" max="13157" width="15.875" style="1244" hidden="1"/>
    <col min="13158" max="13163" width="16.125" style="1244" hidden="1"/>
    <col min="13164" max="13164" width="6.125" style="1244" hidden="1"/>
    <col min="13165" max="13165" width="3" style="1244" hidden="1"/>
    <col min="13166" max="13405" width="8.625" style="1244" hidden="1"/>
    <col min="13406" max="13411" width="14.875" style="1244" hidden="1"/>
    <col min="13412" max="13413" width="15.875" style="1244" hidden="1"/>
    <col min="13414" max="13419" width="16.125" style="1244" hidden="1"/>
    <col min="13420" max="13420" width="6.125" style="1244" hidden="1"/>
    <col min="13421" max="13421" width="3" style="1244" hidden="1"/>
    <col min="13422" max="13661" width="8.625" style="1244" hidden="1"/>
    <col min="13662" max="13667" width="14.875" style="1244" hidden="1"/>
    <col min="13668" max="13669" width="15.875" style="1244" hidden="1"/>
    <col min="13670" max="13675" width="16.125" style="1244" hidden="1"/>
    <col min="13676" max="13676" width="6.125" style="1244" hidden="1"/>
    <col min="13677" max="13677" width="3" style="1244" hidden="1"/>
    <col min="13678" max="13917" width="8.625" style="1244" hidden="1"/>
    <col min="13918" max="13923" width="14.875" style="1244" hidden="1"/>
    <col min="13924" max="13925" width="15.875" style="1244" hidden="1"/>
    <col min="13926" max="13931" width="16.125" style="1244" hidden="1"/>
    <col min="13932" max="13932" width="6.125" style="1244" hidden="1"/>
    <col min="13933" max="13933" width="3" style="1244" hidden="1"/>
    <col min="13934" max="14173" width="8.625" style="1244" hidden="1"/>
    <col min="14174" max="14179" width="14.875" style="1244" hidden="1"/>
    <col min="14180" max="14181" width="15.875" style="1244" hidden="1"/>
    <col min="14182" max="14187" width="16.125" style="1244" hidden="1"/>
    <col min="14188" max="14188" width="6.125" style="1244" hidden="1"/>
    <col min="14189" max="14189" width="3" style="1244" hidden="1"/>
    <col min="14190" max="14429" width="8.625" style="1244" hidden="1"/>
    <col min="14430" max="14435" width="14.875" style="1244" hidden="1"/>
    <col min="14436" max="14437" width="15.875" style="1244" hidden="1"/>
    <col min="14438" max="14443" width="16.125" style="1244" hidden="1"/>
    <col min="14444" max="14444" width="6.125" style="1244" hidden="1"/>
    <col min="14445" max="14445" width="3" style="1244" hidden="1"/>
    <col min="14446" max="14685" width="8.625" style="1244" hidden="1"/>
    <col min="14686" max="14691" width="14.875" style="1244" hidden="1"/>
    <col min="14692" max="14693" width="15.875" style="1244" hidden="1"/>
    <col min="14694" max="14699" width="16.125" style="1244" hidden="1"/>
    <col min="14700" max="14700" width="6.125" style="1244" hidden="1"/>
    <col min="14701" max="14701" width="3" style="1244" hidden="1"/>
    <col min="14702" max="14941" width="8.625" style="1244" hidden="1"/>
    <col min="14942" max="14947" width="14.875" style="1244" hidden="1"/>
    <col min="14948" max="14949" width="15.875" style="1244" hidden="1"/>
    <col min="14950" max="14955" width="16.125" style="1244" hidden="1"/>
    <col min="14956" max="14956" width="6.125" style="1244" hidden="1"/>
    <col min="14957" max="14957" width="3" style="1244" hidden="1"/>
    <col min="14958" max="15197" width="8.625" style="1244" hidden="1"/>
    <col min="15198" max="15203" width="14.875" style="1244" hidden="1"/>
    <col min="15204" max="15205" width="15.875" style="1244" hidden="1"/>
    <col min="15206" max="15211" width="16.125" style="1244" hidden="1"/>
    <col min="15212" max="15212" width="6.125" style="1244" hidden="1"/>
    <col min="15213" max="15213" width="3" style="1244" hidden="1"/>
    <col min="15214" max="15453" width="8.625" style="1244" hidden="1"/>
    <col min="15454" max="15459" width="14.875" style="1244" hidden="1"/>
    <col min="15460" max="15461" width="15.875" style="1244" hidden="1"/>
    <col min="15462" max="15467" width="16.125" style="1244" hidden="1"/>
    <col min="15468" max="15468" width="6.125" style="1244" hidden="1"/>
    <col min="15469" max="15469" width="3" style="1244" hidden="1"/>
    <col min="15470" max="15709" width="8.625" style="1244" hidden="1"/>
    <col min="15710" max="15715" width="14.875" style="1244" hidden="1"/>
    <col min="15716" max="15717" width="15.875" style="1244" hidden="1"/>
    <col min="15718" max="15723" width="16.125" style="1244" hidden="1"/>
    <col min="15724" max="15724" width="6.125" style="1244" hidden="1"/>
    <col min="15725" max="15725" width="3" style="1244" hidden="1"/>
    <col min="15726" max="15965" width="8.625" style="1244" hidden="1"/>
    <col min="15966" max="15971" width="14.875" style="1244" hidden="1"/>
    <col min="15972" max="15973" width="15.875" style="1244" hidden="1"/>
    <col min="15974" max="15979" width="16.125" style="1244" hidden="1"/>
    <col min="15980" max="15980" width="6.125" style="1244" hidden="1"/>
    <col min="15981" max="15981" width="3" style="1244" hidden="1"/>
    <col min="15982" max="16221" width="8.625" style="1244" hidden="1"/>
    <col min="16222" max="16227" width="14.875" style="1244" hidden="1"/>
    <col min="16228" max="16229" width="15.875" style="1244" hidden="1"/>
    <col min="16230" max="16235" width="16.125" style="1244" hidden="1"/>
    <col min="16236" max="16236" width="6.125" style="1244" hidden="1"/>
    <col min="16237" max="16237" width="3" style="1244" hidden="1"/>
    <col min="16238" max="16384" width="8.625" style="1244" hidden="1"/>
  </cols>
  <sheetData>
    <row r="1" spans="1:143" ht="42.75" customHeight="1" x14ac:dyDescent="0.15">
      <c r="A1" s="1242"/>
      <c r="B1" s="1243"/>
      <c r="DD1" s="1244"/>
      <c r="DE1" s="1244"/>
    </row>
    <row r="2" spans="1:143" ht="25.5" customHeight="1" x14ac:dyDescent="0.15">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43" ht="25.5" customHeight="1" x14ac:dyDescent="0.15">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43" s="270" customFormat="1" x14ac:dyDescent="0.15">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x14ac:dyDescent="0.15">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x14ac:dyDescent="0.15">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4"/>
      <c r="DE19" s="1244"/>
    </row>
    <row r="20" spans="1:351" x14ac:dyDescent="0.15">
      <c r="DD20" s="1244"/>
      <c r="DE20" s="1244"/>
    </row>
    <row r="21" spans="1:351" ht="17.25" x14ac:dyDescent="0.15">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c r="MM21" s="1250"/>
    </row>
    <row r="22" spans="1:351" ht="17.25" x14ac:dyDescent="0.15">
      <c r="B22" s="1251"/>
      <c r="MM22" s="1250"/>
    </row>
    <row r="23" spans="1:351" x14ac:dyDescent="0.15">
      <c r="B23" s="1251"/>
    </row>
    <row r="24" spans="1:351" x14ac:dyDescent="0.15">
      <c r="B24" s="1251"/>
    </row>
    <row r="25" spans="1:351" x14ac:dyDescent="0.15">
      <c r="B25" s="1251"/>
    </row>
    <row r="26" spans="1:351" x14ac:dyDescent="0.15">
      <c r="B26" s="1251"/>
    </row>
    <row r="27" spans="1:351" x14ac:dyDescent="0.15">
      <c r="B27" s="1251"/>
    </row>
    <row r="28" spans="1:351" x14ac:dyDescent="0.15">
      <c r="B28" s="1251"/>
    </row>
    <row r="29" spans="1:351" x14ac:dyDescent="0.15">
      <c r="B29" s="1251"/>
    </row>
    <row r="30" spans="1:351" x14ac:dyDescent="0.15">
      <c r="B30" s="1251"/>
    </row>
    <row r="31" spans="1:351" x14ac:dyDescent="0.15">
      <c r="B31" s="1251"/>
    </row>
    <row r="32" spans="1:351" x14ac:dyDescent="0.15">
      <c r="B32" s="1251"/>
    </row>
    <row r="33" spans="2:109" x14ac:dyDescent="0.15">
      <c r="B33" s="1251"/>
    </row>
    <row r="34" spans="2:109" x14ac:dyDescent="0.15">
      <c r="B34" s="1251"/>
    </row>
    <row r="35" spans="2:109" x14ac:dyDescent="0.15">
      <c r="B35" s="1251"/>
    </row>
    <row r="36" spans="2:109" x14ac:dyDescent="0.15">
      <c r="B36" s="1251"/>
    </row>
    <row r="37" spans="2:109" x14ac:dyDescent="0.15">
      <c r="B37" s="1251"/>
    </row>
    <row r="38" spans="2:109" x14ac:dyDescent="0.15">
      <c r="B38" s="1251"/>
    </row>
    <row r="39" spans="2:109" x14ac:dyDescent="0.15">
      <c r="B39" s="1253"/>
      <c r="C39" s="1254"/>
      <c r="D39" s="1254"/>
      <c r="E39" s="1254"/>
      <c r="F39" s="1254"/>
      <c r="G39" s="1254"/>
      <c r="H39" s="1254"/>
      <c r="I39" s="1254"/>
      <c r="J39" s="1254"/>
      <c r="K39" s="1254"/>
      <c r="L39" s="1254"/>
      <c r="M39" s="1254"/>
      <c r="N39" s="1254"/>
      <c r="O39" s="1254"/>
      <c r="P39" s="1254"/>
      <c r="Q39" s="1254"/>
      <c r="R39" s="1254"/>
      <c r="S39" s="1254"/>
      <c r="T39" s="1254"/>
      <c r="U39" s="1254"/>
      <c r="V39" s="1254"/>
      <c r="W39" s="1254"/>
      <c r="X39" s="1254"/>
      <c r="Y39" s="1254"/>
      <c r="Z39" s="1254"/>
      <c r="AA39" s="1254"/>
      <c r="AB39" s="1254"/>
      <c r="AC39" s="1254"/>
      <c r="AD39" s="1254"/>
      <c r="AE39" s="1254"/>
      <c r="AF39" s="1254"/>
      <c r="AG39" s="1254"/>
      <c r="AH39" s="1254"/>
      <c r="AI39" s="1254"/>
      <c r="AJ39" s="1254"/>
      <c r="AK39" s="1254"/>
      <c r="AL39" s="1254"/>
      <c r="AM39" s="1254"/>
      <c r="AN39" s="1254"/>
      <c r="AO39" s="1254"/>
      <c r="AP39" s="1254"/>
      <c r="AQ39" s="1254"/>
      <c r="AR39" s="1254"/>
      <c r="AS39" s="1254"/>
      <c r="AT39" s="1254"/>
      <c r="AU39" s="1254"/>
      <c r="AV39" s="1254"/>
      <c r="AW39" s="1254"/>
      <c r="AX39" s="1254"/>
      <c r="AY39" s="1254"/>
      <c r="AZ39" s="1254"/>
      <c r="BA39" s="1254"/>
      <c r="BB39" s="1254"/>
      <c r="BC39" s="1254"/>
      <c r="BD39" s="1254"/>
      <c r="BE39" s="1254"/>
      <c r="BF39" s="1254"/>
      <c r="BG39" s="1254"/>
      <c r="BH39" s="1254"/>
      <c r="BI39" s="1254"/>
      <c r="BJ39" s="1254"/>
      <c r="BK39" s="1254"/>
      <c r="BL39" s="1254"/>
      <c r="BM39" s="1254"/>
      <c r="BN39" s="1254"/>
      <c r="BO39" s="1254"/>
      <c r="BP39" s="1254"/>
      <c r="BQ39" s="1254"/>
      <c r="BR39" s="1254"/>
      <c r="BS39" s="1254"/>
      <c r="BT39" s="1254"/>
      <c r="BU39" s="1254"/>
      <c r="BV39" s="1254"/>
      <c r="BW39" s="1254"/>
      <c r="BX39" s="1254"/>
      <c r="BY39" s="1254"/>
      <c r="BZ39" s="1254"/>
      <c r="CA39" s="1254"/>
      <c r="CB39" s="1254"/>
      <c r="CC39" s="1254"/>
      <c r="CD39" s="1254"/>
      <c r="CE39" s="1254"/>
      <c r="CF39" s="1254"/>
      <c r="CG39" s="1254"/>
      <c r="CH39" s="1254"/>
      <c r="CI39" s="1254"/>
      <c r="CJ39" s="1254"/>
      <c r="CK39" s="1254"/>
      <c r="CL39" s="1254"/>
      <c r="CM39" s="1254"/>
      <c r="CN39" s="1254"/>
      <c r="CO39" s="1254"/>
      <c r="CP39" s="1254"/>
      <c r="CQ39" s="1254"/>
      <c r="CR39" s="1254"/>
      <c r="CS39" s="1254"/>
      <c r="CT39" s="1254"/>
      <c r="CU39" s="1254"/>
      <c r="CV39" s="1254"/>
      <c r="CW39" s="1254"/>
      <c r="CX39" s="1254"/>
      <c r="CY39" s="1254"/>
      <c r="CZ39" s="1254"/>
      <c r="DA39" s="1254"/>
      <c r="DB39" s="1254"/>
      <c r="DC39" s="1254"/>
      <c r="DD39" s="1255"/>
    </row>
    <row r="40" spans="2:109" x14ac:dyDescent="0.15">
      <c r="B40" s="1256"/>
      <c r="DD40" s="1256"/>
      <c r="DE40" s="1244"/>
    </row>
    <row r="41" spans="2:109" ht="17.25" x14ac:dyDescent="0.15">
      <c r="B41" s="1257" t="s">
        <v>585</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x14ac:dyDescent="0.15">
      <c r="B42" s="1251"/>
      <c r="G42" s="1258"/>
      <c r="I42" s="1259"/>
      <c r="J42" s="1259"/>
      <c r="K42" s="1259"/>
      <c r="AM42" s="1258"/>
      <c r="AN42" s="1258" t="s">
        <v>586</v>
      </c>
      <c r="AP42" s="1259"/>
      <c r="AQ42" s="1259"/>
      <c r="AR42" s="1259"/>
      <c r="AY42" s="1258"/>
      <c r="BA42" s="1259"/>
      <c r="BB42" s="1259"/>
      <c r="BC42" s="1259"/>
      <c r="BK42" s="1258"/>
      <c r="BM42" s="1259"/>
      <c r="BN42" s="1259"/>
      <c r="BO42" s="1259"/>
      <c r="BW42" s="1258"/>
      <c r="BY42" s="1259"/>
      <c r="BZ42" s="1259"/>
      <c r="CA42" s="1259"/>
      <c r="CI42" s="1258"/>
      <c r="CK42" s="1259"/>
      <c r="CL42" s="1259"/>
      <c r="CM42" s="1259"/>
      <c r="CU42" s="1258"/>
      <c r="CW42" s="1259"/>
      <c r="CX42" s="1259"/>
      <c r="CY42" s="1259"/>
    </row>
    <row r="43" spans="2:109" ht="13.5" customHeight="1" x14ac:dyDescent="0.15">
      <c r="B43" s="1251"/>
      <c r="AN43" s="1260" t="s">
        <v>587</v>
      </c>
      <c r="AO43" s="1261"/>
      <c r="AP43" s="1261"/>
      <c r="AQ43" s="1261"/>
      <c r="AR43" s="1261"/>
      <c r="AS43" s="1261"/>
      <c r="AT43" s="1261"/>
      <c r="AU43" s="1261"/>
      <c r="AV43" s="1261"/>
      <c r="AW43" s="1261"/>
      <c r="AX43" s="1261"/>
      <c r="AY43" s="1261"/>
      <c r="AZ43" s="1261"/>
      <c r="BA43" s="1261"/>
      <c r="BB43" s="1261"/>
      <c r="BC43" s="1261"/>
      <c r="BD43" s="1261"/>
      <c r="BE43" s="1261"/>
      <c r="BF43" s="1261"/>
      <c r="BG43" s="1261"/>
      <c r="BH43" s="1261"/>
      <c r="BI43" s="1261"/>
      <c r="BJ43" s="1261"/>
      <c r="BK43" s="1261"/>
      <c r="BL43" s="1261"/>
      <c r="BM43" s="1261"/>
      <c r="BN43" s="1261"/>
      <c r="BO43" s="1261"/>
      <c r="BP43" s="1261"/>
      <c r="BQ43" s="1261"/>
      <c r="BR43" s="1261"/>
      <c r="BS43" s="1261"/>
      <c r="BT43" s="1261"/>
      <c r="BU43" s="1261"/>
      <c r="BV43" s="1261"/>
      <c r="BW43" s="1261"/>
      <c r="BX43" s="1261"/>
      <c r="BY43" s="1261"/>
      <c r="BZ43" s="1261"/>
      <c r="CA43" s="1261"/>
      <c r="CB43" s="1261"/>
      <c r="CC43" s="1261"/>
      <c r="CD43" s="1261"/>
      <c r="CE43" s="1261"/>
      <c r="CF43" s="1261"/>
      <c r="CG43" s="1261"/>
      <c r="CH43" s="1261"/>
      <c r="CI43" s="1261"/>
      <c r="CJ43" s="1261"/>
      <c r="CK43" s="1261"/>
      <c r="CL43" s="1261"/>
      <c r="CM43" s="1261"/>
      <c r="CN43" s="1261"/>
      <c r="CO43" s="1261"/>
      <c r="CP43" s="1261"/>
      <c r="CQ43" s="1261"/>
      <c r="CR43" s="1261"/>
      <c r="CS43" s="1261"/>
      <c r="CT43" s="1261"/>
      <c r="CU43" s="1261"/>
      <c r="CV43" s="1261"/>
      <c r="CW43" s="1261"/>
      <c r="CX43" s="1261"/>
      <c r="CY43" s="1261"/>
      <c r="CZ43" s="1261"/>
      <c r="DA43" s="1261"/>
      <c r="DB43" s="1261"/>
      <c r="DC43" s="1262"/>
    </row>
    <row r="44" spans="2:109" x14ac:dyDescent="0.15">
      <c r="B44" s="1251"/>
      <c r="AN44" s="1263"/>
      <c r="AO44" s="1264"/>
      <c r="AP44" s="1264"/>
      <c r="AQ44" s="1264"/>
      <c r="AR44" s="1264"/>
      <c r="AS44" s="1264"/>
      <c r="AT44" s="1264"/>
      <c r="AU44" s="1264"/>
      <c r="AV44" s="1264"/>
      <c r="AW44" s="1264"/>
      <c r="AX44" s="1264"/>
      <c r="AY44" s="1264"/>
      <c r="AZ44" s="1264"/>
      <c r="BA44" s="1264"/>
      <c r="BB44" s="1264"/>
      <c r="BC44" s="1264"/>
      <c r="BD44" s="1264"/>
      <c r="BE44" s="1264"/>
      <c r="BF44" s="1264"/>
      <c r="BG44" s="1264"/>
      <c r="BH44" s="1264"/>
      <c r="BI44" s="1264"/>
      <c r="BJ44" s="1264"/>
      <c r="BK44" s="1264"/>
      <c r="BL44" s="1264"/>
      <c r="BM44" s="1264"/>
      <c r="BN44" s="1264"/>
      <c r="BO44" s="1264"/>
      <c r="BP44" s="1264"/>
      <c r="BQ44" s="1264"/>
      <c r="BR44" s="1264"/>
      <c r="BS44" s="1264"/>
      <c r="BT44" s="1264"/>
      <c r="BU44" s="1264"/>
      <c r="BV44" s="1264"/>
      <c r="BW44" s="1264"/>
      <c r="BX44" s="1264"/>
      <c r="BY44" s="1264"/>
      <c r="BZ44" s="1264"/>
      <c r="CA44" s="1264"/>
      <c r="CB44" s="1264"/>
      <c r="CC44" s="1264"/>
      <c r="CD44" s="1264"/>
      <c r="CE44" s="1264"/>
      <c r="CF44" s="1264"/>
      <c r="CG44" s="1264"/>
      <c r="CH44" s="1264"/>
      <c r="CI44" s="1264"/>
      <c r="CJ44" s="1264"/>
      <c r="CK44" s="1264"/>
      <c r="CL44" s="1264"/>
      <c r="CM44" s="1264"/>
      <c r="CN44" s="1264"/>
      <c r="CO44" s="1264"/>
      <c r="CP44" s="1264"/>
      <c r="CQ44" s="1264"/>
      <c r="CR44" s="1264"/>
      <c r="CS44" s="1264"/>
      <c r="CT44" s="1264"/>
      <c r="CU44" s="1264"/>
      <c r="CV44" s="1264"/>
      <c r="CW44" s="1264"/>
      <c r="CX44" s="1264"/>
      <c r="CY44" s="1264"/>
      <c r="CZ44" s="1264"/>
      <c r="DA44" s="1264"/>
      <c r="DB44" s="1264"/>
      <c r="DC44" s="1265"/>
    </row>
    <row r="45" spans="2:109" x14ac:dyDescent="0.15">
      <c r="B45" s="1251"/>
      <c r="AN45" s="1263"/>
      <c r="AO45" s="1264"/>
      <c r="AP45" s="1264"/>
      <c r="AQ45" s="1264"/>
      <c r="AR45" s="1264"/>
      <c r="AS45" s="1264"/>
      <c r="AT45" s="1264"/>
      <c r="AU45" s="1264"/>
      <c r="AV45" s="1264"/>
      <c r="AW45" s="1264"/>
      <c r="AX45" s="1264"/>
      <c r="AY45" s="1264"/>
      <c r="AZ45" s="1264"/>
      <c r="BA45" s="1264"/>
      <c r="BB45" s="1264"/>
      <c r="BC45" s="1264"/>
      <c r="BD45" s="1264"/>
      <c r="BE45" s="1264"/>
      <c r="BF45" s="1264"/>
      <c r="BG45" s="1264"/>
      <c r="BH45" s="1264"/>
      <c r="BI45" s="1264"/>
      <c r="BJ45" s="1264"/>
      <c r="BK45" s="1264"/>
      <c r="BL45" s="1264"/>
      <c r="BM45" s="1264"/>
      <c r="BN45" s="1264"/>
      <c r="BO45" s="1264"/>
      <c r="BP45" s="1264"/>
      <c r="BQ45" s="1264"/>
      <c r="BR45" s="1264"/>
      <c r="BS45" s="1264"/>
      <c r="BT45" s="1264"/>
      <c r="BU45" s="1264"/>
      <c r="BV45" s="1264"/>
      <c r="BW45" s="1264"/>
      <c r="BX45" s="1264"/>
      <c r="BY45" s="1264"/>
      <c r="BZ45" s="1264"/>
      <c r="CA45" s="1264"/>
      <c r="CB45" s="1264"/>
      <c r="CC45" s="1264"/>
      <c r="CD45" s="1264"/>
      <c r="CE45" s="1264"/>
      <c r="CF45" s="1264"/>
      <c r="CG45" s="1264"/>
      <c r="CH45" s="1264"/>
      <c r="CI45" s="1264"/>
      <c r="CJ45" s="1264"/>
      <c r="CK45" s="1264"/>
      <c r="CL45" s="1264"/>
      <c r="CM45" s="1264"/>
      <c r="CN45" s="1264"/>
      <c r="CO45" s="1264"/>
      <c r="CP45" s="1264"/>
      <c r="CQ45" s="1264"/>
      <c r="CR45" s="1264"/>
      <c r="CS45" s="1264"/>
      <c r="CT45" s="1264"/>
      <c r="CU45" s="1264"/>
      <c r="CV45" s="1264"/>
      <c r="CW45" s="1264"/>
      <c r="CX45" s="1264"/>
      <c r="CY45" s="1264"/>
      <c r="CZ45" s="1264"/>
      <c r="DA45" s="1264"/>
      <c r="DB45" s="1264"/>
      <c r="DC45" s="1265"/>
    </row>
    <row r="46" spans="2:109" x14ac:dyDescent="0.15">
      <c r="B46" s="1251"/>
      <c r="AN46" s="1263"/>
      <c r="AO46" s="1264"/>
      <c r="AP46" s="1264"/>
      <c r="AQ46" s="1264"/>
      <c r="AR46" s="1264"/>
      <c r="AS46" s="1264"/>
      <c r="AT46" s="1264"/>
      <c r="AU46" s="1264"/>
      <c r="AV46" s="1264"/>
      <c r="AW46" s="1264"/>
      <c r="AX46" s="1264"/>
      <c r="AY46" s="1264"/>
      <c r="AZ46" s="1264"/>
      <c r="BA46" s="1264"/>
      <c r="BB46" s="1264"/>
      <c r="BC46" s="1264"/>
      <c r="BD46" s="1264"/>
      <c r="BE46" s="1264"/>
      <c r="BF46" s="1264"/>
      <c r="BG46" s="1264"/>
      <c r="BH46" s="1264"/>
      <c r="BI46" s="1264"/>
      <c r="BJ46" s="1264"/>
      <c r="BK46" s="1264"/>
      <c r="BL46" s="1264"/>
      <c r="BM46" s="1264"/>
      <c r="BN46" s="1264"/>
      <c r="BO46" s="1264"/>
      <c r="BP46" s="1264"/>
      <c r="BQ46" s="1264"/>
      <c r="BR46" s="1264"/>
      <c r="BS46" s="1264"/>
      <c r="BT46" s="1264"/>
      <c r="BU46" s="1264"/>
      <c r="BV46" s="1264"/>
      <c r="BW46" s="1264"/>
      <c r="BX46" s="1264"/>
      <c r="BY46" s="1264"/>
      <c r="BZ46" s="1264"/>
      <c r="CA46" s="1264"/>
      <c r="CB46" s="1264"/>
      <c r="CC46" s="1264"/>
      <c r="CD46" s="1264"/>
      <c r="CE46" s="1264"/>
      <c r="CF46" s="1264"/>
      <c r="CG46" s="1264"/>
      <c r="CH46" s="1264"/>
      <c r="CI46" s="1264"/>
      <c r="CJ46" s="1264"/>
      <c r="CK46" s="1264"/>
      <c r="CL46" s="1264"/>
      <c r="CM46" s="1264"/>
      <c r="CN46" s="1264"/>
      <c r="CO46" s="1264"/>
      <c r="CP46" s="1264"/>
      <c r="CQ46" s="1264"/>
      <c r="CR46" s="1264"/>
      <c r="CS46" s="1264"/>
      <c r="CT46" s="1264"/>
      <c r="CU46" s="1264"/>
      <c r="CV46" s="1264"/>
      <c r="CW46" s="1264"/>
      <c r="CX46" s="1264"/>
      <c r="CY46" s="1264"/>
      <c r="CZ46" s="1264"/>
      <c r="DA46" s="1264"/>
      <c r="DB46" s="1264"/>
      <c r="DC46" s="1265"/>
    </row>
    <row r="47" spans="2:109" x14ac:dyDescent="0.15">
      <c r="B47" s="1251"/>
      <c r="AN47" s="1266"/>
      <c r="AO47" s="1267"/>
      <c r="AP47" s="1267"/>
      <c r="AQ47" s="1267"/>
      <c r="AR47" s="1267"/>
      <c r="AS47" s="1267"/>
      <c r="AT47" s="1267"/>
      <c r="AU47" s="1267"/>
      <c r="AV47" s="1267"/>
      <c r="AW47" s="1267"/>
      <c r="AX47" s="1267"/>
      <c r="AY47" s="1267"/>
      <c r="AZ47" s="1267"/>
      <c r="BA47" s="1267"/>
      <c r="BB47" s="1267"/>
      <c r="BC47" s="1267"/>
      <c r="BD47" s="1267"/>
      <c r="BE47" s="1267"/>
      <c r="BF47" s="1267"/>
      <c r="BG47" s="1267"/>
      <c r="BH47" s="1267"/>
      <c r="BI47" s="1267"/>
      <c r="BJ47" s="1267"/>
      <c r="BK47" s="1267"/>
      <c r="BL47" s="1267"/>
      <c r="BM47" s="1267"/>
      <c r="BN47" s="1267"/>
      <c r="BO47" s="1267"/>
      <c r="BP47" s="1267"/>
      <c r="BQ47" s="1267"/>
      <c r="BR47" s="1267"/>
      <c r="BS47" s="1267"/>
      <c r="BT47" s="1267"/>
      <c r="BU47" s="1267"/>
      <c r="BV47" s="1267"/>
      <c r="BW47" s="1267"/>
      <c r="BX47" s="1267"/>
      <c r="BY47" s="1267"/>
      <c r="BZ47" s="1267"/>
      <c r="CA47" s="1267"/>
      <c r="CB47" s="1267"/>
      <c r="CC47" s="1267"/>
      <c r="CD47" s="1267"/>
      <c r="CE47" s="1267"/>
      <c r="CF47" s="1267"/>
      <c r="CG47" s="1267"/>
      <c r="CH47" s="1267"/>
      <c r="CI47" s="1267"/>
      <c r="CJ47" s="1267"/>
      <c r="CK47" s="1267"/>
      <c r="CL47" s="1267"/>
      <c r="CM47" s="1267"/>
      <c r="CN47" s="1267"/>
      <c r="CO47" s="1267"/>
      <c r="CP47" s="1267"/>
      <c r="CQ47" s="1267"/>
      <c r="CR47" s="1267"/>
      <c r="CS47" s="1267"/>
      <c r="CT47" s="1267"/>
      <c r="CU47" s="1267"/>
      <c r="CV47" s="1267"/>
      <c r="CW47" s="1267"/>
      <c r="CX47" s="1267"/>
      <c r="CY47" s="1267"/>
      <c r="CZ47" s="1267"/>
      <c r="DA47" s="1267"/>
      <c r="DB47" s="1267"/>
      <c r="DC47" s="1268"/>
    </row>
    <row r="48" spans="2:109" x14ac:dyDescent="0.15">
      <c r="B48" s="1251"/>
      <c r="H48" s="1269"/>
      <c r="I48" s="1269"/>
      <c r="J48" s="1269"/>
      <c r="AN48" s="1269"/>
      <c r="AO48" s="1269"/>
      <c r="AP48" s="1269"/>
      <c r="AZ48" s="1269"/>
      <c r="BA48" s="1269"/>
      <c r="BB48" s="1269"/>
      <c r="BL48" s="1269"/>
      <c r="BM48" s="1269"/>
      <c r="BN48" s="1269"/>
      <c r="BX48" s="1269"/>
      <c r="BY48" s="1269"/>
      <c r="BZ48" s="1269"/>
      <c r="CJ48" s="1269"/>
      <c r="CK48" s="1269"/>
      <c r="CL48" s="1269"/>
      <c r="CV48" s="1269"/>
      <c r="CW48" s="1269"/>
      <c r="CX48" s="1269"/>
    </row>
    <row r="49" spans="1:109" x14ac:dyDescent="0.15">
      <c r="B49" s="1251"/>
      <c r="AN49" s="1244" t="s">
        <v>588</v>
      </c>
    </row>
    <row r="50" spans="1:109" x14ac:dyDescent="0.15">
      <c r="B50" s="1251"/>
      <c r="G50" s="1270"/>
      <c r="H50" s="1270"/>
      <c r="I50" s="1270"/>
      <c r="J50" s="1270"/>
      <c r="K50" s="1271"/>
      <c r="L50" s="1271"/>
      <c r="M50" s="1272"/>
      <c r="N50" s="1272"/>
      <c r="AN50" s="1273"/>
      <c r="AO50" s="1274"/>
      <c r="AP50" s="1274"/>
      <c r="AQ50" s="1274"/>
      <c r="AR50" s="1274"/>
      <c r="AS50" s="1274"/>
      <c r="AT50" s="1274"/>
      <c r="AU50" s="1274"/>
      <c r="AV50" s="1274"/>
      <c r="AW50" s="1274"/>
      <c r="AX50" s="1274"/>
      <c r="AY50" s="1274"/>
      <c r="AZ50" s="1274"/>
      <c r="BA50" s="1274"/>
      <c r="BB50" s="1274"/>
      <c r="BC50" s="1274"/>
      <c r="BD50" s="1274"/>
      <c r="BE50" s="1274"/>
      <c r="BF50" s="1274"/>
      <c r="BG50" s="1274"/>
      <c r="BH50" s="1274"/>
      <c r="BI50" s="1274"/>
      <c r="BJ50" s="1274"/>
      <c r="BK50" s="1274"/>
      <c r="BL50" s="1274"/>
      <c r="BM50" s="1274"/>
      <c r="BN50" s="1274"/>
      <c r="BO50" s="1275"/>
      <c r="BP50" s="1276" t="s">
        <v>544</v>
      </c>
      <c r="BQ50" s="1276"/>
      <c r="BR50" s="1276"/>
      <c r="BS50" s="1276"/>
      <c r="BT50" s="1276"/>
      <c r="BU50" s="1276"/>
      <c r="BV50" s="1276"/>
      <c r="BW50" s="1276"/>
      <c r="BX50" s="1276" t="s">
        <v>545</v>
      </c>
      <c r="BY50" s="1276"/>
      <c r="BZ50" s="1276"/>
      <c r="CA50" s="1276"/>
      <c r="CB50" s="1276"/>
      <c r="CC50" s="1276"/>
      <c r="CD50" s="1276"/>
      <c r="CE50" s="1276"/>
      <c r="CF50" s="1276" t="s">
        <v>546</v>
      </c>
      <c r="CG50" s="1276"/>
      <c r="CH50" s="1276"/>
      <c r="CI50" s="1276"/>
      <c r="CJ50" s="1276"/>
      <c r="CK50" s="1276"/>
      <c r="CL50" s="1276"/>
      <c r="CM50" s="1276"/>
      <c r="CN50" s="1276" t="s">
        <v>547</v>
      </c>
      <c r="CO50" s="1276"/>
      <c r="CP50" s="1276"/>
      <c r="CQ50" s="1276"/>
      <c r="CR50" s="1276"/>
      <c r="CS50" s="1276"/>
      <c r="CT50" s="1276"/>
      <c r="CU50" s="1276"/>
      <c r="CV50" s="1276" t="s">
        <v>548</v>
      </c>
      <c r="CW50" s="1276"/>
      <c r="CX50" s="1276"/>
      <c r="CY50" s="1276"/>
      <c r="CZ50" s="1276"/>
      <c r="DA50" s="1276"/>
      <c r="DB50" s="1276"/>
      <c r="DC50" s="1276"/>
    </row>
    <row r="51" spans="1:109" ht="13.5" customHeight="1" x14ac:dyDescent="0.15">
      <c r="B51" s="1251"/>
      <c r="G51" s="1277"/>
      <c r="H51" s="1277"/>
      <c r="I51" s="1278"/>
      <c r="J51" s="1278"/>
      <c r="K51" s="1279"/>
      <c r="L51" s="1279"/>
      <c r="M51" s="1279"/>
      <c r="N51" s="1279"/>
      <c r="AM51" s="1269"/>
      <c r="AN51" s="1280" t="s">
        <v>589</v>
      </c>
      <c r="AO51" s="1280"/>
      <c r="AP51" s="1280"/>
      <c r="AQ51" s="1280"/>
      <c r="AR51" s="1280"/>
      <c r="AS51" s="1280"/>
      <c r="AT51" s="1280"/>
      <c r="AU51" s="1280"/>
      <c r="AV51" s="1280"/>
      <c r="AW51" s="1280"/>
      <c r="AX51" s="1280"/>
      <c r="AY51" s="1280"/>
      <c r="AZ51" s="1280"/>
      <c r="BA51" s="1280"/>
      <c r="BB51" s="1280" t="s">
        <v>590</v>
      </c>
      <c r="BC51" s="1280"/>
      <c r="BD51" s="1280"/>
      <c r="BE51" s="1280"/>
      <c r="BF51" s="1280"/>
      <c r="BG51" s="1280"/>
      <c r="BH51" s="1280"/>
      <c r="BI51" s="1280"/>
      <c r="BJ51" s="1280"/>
      <c r="BK51" s="1280"/>
      <c r="BL51" s="1280"/>
      <c r="BM51" s="1280"/>
      <c r="BN51" s="1280"/>
      <c r="BO51" s="1280"/>
      <c r="BP51" s="1281"/>
      <c r="BQ51" s="1282"/>
      <c r="BR51" s="1282"/>
      <c r="BS51" s="1282"/>
      <c r="BT51" s="1282"/>
      <c r="BU51" s="1282"/>
      <c r="BV51" s="1282"/>
      <c r="BW51" s="1282"/>
      <c r="BX51" s="1281"/>
      <c r="BY51" s="1282"/>
      <c r="BZ51" s="1282"/>
      <c r="CA51" s="1282"/>
      <c r="CB51" s="1282"/>
      <c r="CC51" s="1282"/>
      <c r="CD51" s="1282"/>
      <c r="CE51" s="1282"/>
      <c r="CF51" s="1282">
        <v>3.2</v>
      </c>
      <c r="CG51" s="1282"/>
      <c r="CH51" s="1282"/>
      <c r="CI51" s="1282"/>
      <c r="CJ51" s="1282"/>
      <c r="CK51" s="1282"/>
      <c r="CL51" s="1282"/>
      <c r="CM51" s="1282"/>
      <c r="CN51" s="1282">
        <v>9.6</v>
      </c>
      <c r="CO51" s="1282"/>
      <c r="CP51" s="1282"/>
      <c r="CQ51" s="1282"/>
      <c r="CR51" s="1282"/>
      <c r="CS51" s="1282"/>
      <c r="CT51" s="1282"/>
      <c r="CU51" s="1282"/>
      <c r="CV51" s="1282">
        <v>5.2</v>
      </c>
      <c r="CW51" s="1282"/>
      <c r="CX51" s="1282"/>
      <c r="CY51" s="1282"/>
      <c r="CZ51" s="1282"/>
      <c r="DA51" s="1282"/>
      <c r="DB51" s="1282"/>
      <c r="DC51" s="1282"/>
    </row>
    <row r="52" spans="1:109" x14ac:dyDescent="0.15">
      <c r="B52" s="1251"/>
      <c r="G52" s="1277"/>
      <c r="H52" s="1277"/>
      <c r="I52" s="1278"/>
      <c r="J52" s="1278"/>
      <c r="K52" s="1279"/>
      <c r="L52" s="1279"/>
      <c r="M52" s="1279"/>
      <c r="N52" s="1279"/>
      <c r="AM52" s="1269"/>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x14ac:dyDescent="0.15">
      <c r="A53" s="1259"/>
      <c r="B53" s="1251"/>
      <c r="G53" s="1277"/>
      <c r="H53" s="1277"/>
      <c r="I53" s="1270"/>
      <c r="J53" s="1270"/>
      <c r="K53" s="1279"/>
      <c r="L53" s="1279"/>
      <c r="M53" s="1279"/>
      <c r="N53" s="1279"/>
      <c r="AM53" s="1269"/>
      <c r="AN53" s="1280"/>
      <c r="AO53" s="1280"/>
      <c r="AP53" s="1280"/>
      <c r="AQ53" s="1280"/>
      <c r="AR53" s="1280"/>
      <c r="AS53" s="1280"/>
      <c r="AT53" s="1280"/>
      <c r="AU53" s="1280"/>
      <c r="AV53" s="1280"/>
      <c r="AW53" s="1280"/>
      <c r="AX53" s="1280"/>
      <c r="AY53" s="1280"/>
      <c r="AZ53" s="1280"/>
      <c r="BA53" s="1280"/>
      <c r="BB53" s="1280" t="s">
        <v>591</v>
      </c>
      <c r="BC53" s="1280"/>
      <c r="BD53" s="1280"/>
      <c r="BE53" s="1280"/>
      <c r="BF53" s="1280"/>
      <c r="BG53" s="1280"/>
      <c r="BH53" s="1280"/>
      <c r="BI53" s="1280"/>
      <c r="BJ53" s="1280"/>
      <c r="BK53" s="1280"/>
      <c r="BL53" s="1280"/>
      <c r="BM53" s="1280"/>
      <c r="BN53" s="1280"/>
      <c r="BO53" s="1280"/>
      <c r="BP53" s="1281"/>
      <c r="BQ53" s="1282"/>
      <c r="BR53" s="1282"/>
      <c r="BS53" s="1282"/>
      <c r="BT53" s="1282"/>
      <c r="BU53" s="1282"/>
      <c r="BV53" s="1282"/>
      <c r="BW53" s="1282"/>
      <c r="BX53" s="1281"/>
      <c r="BY53" s="1282"/>
      <c r="BZ53" s="1282"/>
      <c r="CA53" s="1282"/>
      <c r="CB53" s="1282"/>
      <c r="CC53" s="1282"/>
      <c r="CD53" s="1282"/>
      <c r="CE53" s="1282"/>
      <c r="CF53" s="1282">
        <v>51.3</v>
      </c>
      <c r="CG53" s="1282"/>
      <c r="CH53" s="1282"/>
      <c r="CI53" s="1282"/>
      <c r="CJ53" s="1282"/>
      <c r="CK53" s="1282"/>
      <c r="CL53" s="1282"/>
      <c r="CM53" s="1282"/>
      <c r="CN53" s="1282">
        <v>55.8</v>
      </c>
      <c r="CO53" s="1282"/>
      <c r="CP53" s="1282"/>
      <c r="CQ53" s="1282"/>
      <c r="CR53" s="1282"/>
      <c r="CS53" s="1282"/>
      <c r="CT53" s="1282"/>
      <c r="CU53" s="1282"/>
      <c r="CV53" s="1282">
        <v>56.5</v>
      </c>
      <c r="CW53" s="1282"/>
      <c r="CX53" s="1282"/>
      <c r="CY53" s="1282"/>
      <c r="CZ53" s="1282"/>
      <c r="DA53" s="1282"/>
      <c r="DB53" s="1282"/>
      <c r="DC53" s="1282"/>
    </row>
    <row r="54" spans="1:109" x14ac:dyDescent="0.15">
      <c r="A54" s="1259"/>
      <c r="B54" s="1251"/>
      <c r="G54" s="1277"/>
      <c r="H54" s="1277"/>
      <c r="I54" s="1270"/>
      <c r="J54" s="1270"/>
      <c r="K54" s="1279"/>
      <c r="L54" s="1279"/>
      <c r="M54" s="1279"/>
      <c r="N54" s="1279"/>
      <c r="AM54" s="1269"/>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x14ac:dyDescent="0.15">
      <c r="A55" s="1259"/>
      <c r="B55" s="1251"/>
      <c r="G55" s="1270"/>
      <c r="H55" s="1270"/>
      <c r="I55" s="1270"/>
      <c r="J55" s="1270"/>
      <c r="K55" s="1279"/>
      <c r="L55" s="1279"/>
      <c r="M55" s="1279"/>
      <c r="N55" s="1279"/>
      <c r="AN55" s="1276" t="s">
        <v>592</v>
      </c>
      <c r="AO55" s="1276"/>
      <c r="AP55" s="1276"/>
      <c r="AQ55" s="1276"/>
      <c r="AR55" s="1276"/>
      <c r="AS55" s="1276"/>
      <c r="AT55" s="1276"/>
      <c r="AU55" s="1276"/>
      <c r="AV55" s="1276"/>
      <c r="AW55" s="1276"/>
      <c r="AX55" s="1276"/>
      <c r="AY55" s="1276"/>
      <c r="AZ55" s="1276"/>
      <c r="BA55" s="1276"/>
      <c r="BB55" s="1280" t="s">
        <v>590</v>
      </c>
      <c r="BC55" s="1280"/>
      <c r="BD55" s="1280"/>
      <c r="BE55" s="1280"/>
      <c r="BF55" s="1280"/>
      <c r="BG55" s="1280"/>
      <c r="BH55" s="1280"/>
      <c r="BI55" s="1280"/>
      <c r="BJ55" s="1280"/>
      <c r="BK55" s="1280"/>
      <c r="BL55" s="1280"/>
      <c r="BM55" s="1280"/>
      <c r="BN55" s="1280"/>
      <c r="BO55" s="1280"/>
      <c r="BP55" s="1281"/>
      <c r="BQ55" s="1282"/>
      <c r="BR55" s="1282"/>
      <c r="BS55" s="1282"/>
      <c r="BT55" s="1282"/>
      <c r="BU55" s="1282"/>
      <c r="BV55" s="1282"/>
      <c r="BW55" s="1282"/>
      <c r="BX55" s="1281"/>
      <c r="BY55" s="1282"/>
      <c r="BZ55" s="1282"/>
      <c r="CA55" s="1282"/>
      <c r="CB55" s="1282"/>
      <c r="CC55" s="1282"/>
      <c r="CD55" s="1282"/>
      <c r="CE55" s="1282"/>
      <c r="CF55" s="1282">
        <v>13</v>
      </c>
      <c r="CG55" s="1282"/>
      <c r="CH55" s="1282"/>
      <c r="CI55" s="1282"/>
      <c r="CJ55" s="1282"/>
      <c r="CK55" s="1282"/>
      <c r="CL55" s="1282"/>
      <c r="CM55" s="1282"/>
      <c r="CN55" s="1282">
        <v>21</v>
      </c>
      <c r="CO55" s="1282"/>
      <c r="CP55" s="1282"/>
      <c r="CQ55" s="1282"/>
      <c r="CR55" s="1282"/>
      <c r="CS55" s="1282"/>
      <c r="CT55" s="1282"/>
      <c r="CU55" s="1282"/>
      <c r="CV55" s="1282">
        <v>20.2</v>
      </c>
      <c r="CW55" s="1282"/>
      <c r="CX55" s="1282"/>
      <c r="CY55" s="1282"/>
      <c r="CZ55" s="1282"/>
      <c r="DA55" s="1282"/>
      <c r="DB55" s="1282"/>
      <c r="DC55" s="1282"/>
    </row>
    <row r="56" spans="1:109" x14ac:dyDescent="0.15">
      <c r="A56" s="1259"/>
      <c r="B56" s="1251"/>
      <c r="G56" s="1270"/>
      <c r="H56" s="1270"/>
      <c r="I56" s="1270"/>
      <c r="J56" s="1270"/>
      <c r="K56" s="1279"/>
      <c r="L56" s="1279"/>
      <c r="M56" s="1279"/>
      <c r="N56" s="1279"/>
      <c r="AN56" s="1276"/>
      <c r="AO56" s="1276"/>
      <c r="AP56" s="1276"/>
      <c r="AQ56" s="1276"/>
      <c r="AR56" s="1276"/>
      <c r="AS56" s="1276"/>
      <c r="AT56" s="1276"/>
      <c r="AU56" s="1276"/>
      <c r="AV56" s="1276"/>
      <c r="AW56" s="1276"/>
      <c r="AX56" s="1276"/>
      <c r="AY56" s="1276"/>
      <c r="AZ56" s="1276"/>
      <c r="BA56" s="1276"/>
      <c r="BB56" s="1280"/>
      <c r="BC56" s="1280"/>
      <c r="BD56" s="1280"/>
      <c r="BE56" s="1280"/>
      <c r="BF56" s="1280"/>
      <c r="BG56" s="1280"/>
      <c r="BH56" s="1280"/>
      <c r="BI56" s="1280"/>
      <c r="BJ56" s="1280"/>
      <c r="BK56" s="1280"/>
      <c r="BL56" s="1280"/>
      <c r="BM56" s="1280"/>
      <c r="BN56" s="1280"/>
      <c r="BO56" s="1280"/>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259" customFormat="1" x14ac:dyDescent="0.15">
      <c r="B57" s="1283"/>
      <c r="G57" s="1270"/>
      <c r="H57" s="1270"/>
      <c r="I57" s="1284"/>
      <c r="J57" s="1284"/>
      <c r="K57" s="1279"/>
      <c r="L57" s="1279"/>
      <c r="M57" s="1279"/>
      <c r="N57" s="1279"/>
      <c r="AM57" s="1244"/>
      <c r="AN57" s="1276"/>
      <c r="AO57" s="1276"/>
      <c r="AP57" s="1276"/>
      <c r="AQ57" s="1276"/>
      <c r="AR57" s="1276"/>
      <c r="AS57" s="1276"/>
      <c r="AT57" s="1276"/>
      <c r="AU57" s="1276"/>
      <c r="AV57" s="1276"/>
      <c r="AW57" s="1276"/>
      <c r="AX57" s="1276"/>
      <c r="AY57" s="1276"/>
      <c r="AZ57" s="1276"/>
      <c r="BA57" s="1276"/>
      <c r="BB57" s="1280" t="s">
        <v>591</v>
      </c>
      <c r="BC57" s="1280"/>
      <c r="BD57" s="1280"/>
      <c r="BE57" s="1280"/>
      <c r="BF57" s="1280"/>
      <c r="BG57" s="1280"/>
      <c r="BH57" s="1280"/>
      <c r="BI57" s="1280"/>
      <c r="BJ57" s="1280"/>
      <c r="BK57" s="1280"/>
      <c r="BL57" s="1280"/>
      <c r="BM57" s="1280"/>
      <c r="BN57" s="1280"/>
      <c r="BO57" s="1280"/>
      <c r="BP57" s="1281"/>
      <c r="BQ57" s="1282"/>
      <c r="BR57" s="1282"/>
      <c r="BS57" s="1282"/>
      <c r="BT57" s="1282"/>
      <c r="BU57" s="1282"/>
      <c r="BV57" s="1282"/>
      <c r="BW57" s="1282"/>
      <c r="BX57" s="1281"/>
      <c r="BY57" s="1282"/>
      <c r="BZ57" s="1282"/>
      <c r="CA57" s="1282"/>
      <c r="CB57" s="1282"/>
      <c r="CC57" s="1282"/>
      <c r="CD57" s="1282"/>
      <c r="CE57" s="1282"/>
      <c r="CF57" s="1282">
        <v>53.4</v>
      </c>
      <c r="CG57" s="1282"/>
      <c r="CH57" s="1282"/>
      <c r="CI57" s="1282"/>
      <c r="CJ57" s="1282"/>
      <c r="CK57" s="1282"/>
      <c r="CL57" s="1282"/>
      <c r="CM57" s="1282"/>
      <c r="CN57" s="1282">
        <v>56.1</v>
      </c>
      <c r="CO57" s="1282"/>
      <c r="CP57" s="1282"/>
      <c r="CQ57" s="1282"/>
      <c r="CR57" s="1282"/>
      <c r="CS57" s="1282"/>
      <c r="CT57" s="1282"/>
      <c r="CU57" s="1282"/>
      <c r="CV57" s="1282">
        <v>58.1</v>
      </c>
      <c r="CW57" s="1282"/>
      <c r="CX57" s="1282"/>
      <c r="CY57" s="1282"/>
      <c r="CZ57" s="1282"/>
      <c r="DA57" s="1282"/>
      <c r="DB57" s="1282"/>
      <c r="DC57" s="1282"/>
      <c r="DD57" s="1285"/>
      <c r="DE57" s="1283"/>
    </row>
    <row r="58" spans="1:109" s="1259" customFormat="1" x14ac:dyDescent="0.15">
      <c r="A58" s="1244"/>
      <c r="B58" s="1283"/>
      <c r="G58" s="1270"/>
      <c r="H58" s="1270"/>
      <c r="I58" s="1284"/>
      <c r="J58" s="1284"/>
      <c r="K58" s="1279"/>
      <c r="L58" s="1279"/>
      <c r="M58" s="1279"/>
      <c r="N58" s="1279"/>
      <c r="AM58" s="1244"/>
      <c r="AN58" s="1276"/>
      <c r="AO58" s="1276"/>
      <c r="AP58" s="1276"/>
      <c r="AQ58" s="1276"/>
      <c r="AR58" s="1276"/>
      <c r="AS58" s="1276"/>
      <c r="AT58" s="1276"/>
      <c r="AU58" s="1276"/>
      <c r="AV58" s="1276"/>
      <c r="AW58" s="1276"/>
      <c r="AX58" s="1276"/>
      <c r="AY58" s="1276"/>
      <c r="AZ58" s="1276"/>
      <c r="BA58" s="1276"/>
      <c r="BB58" s="1280"/>
      <c r="BC58" s="1280"/>
      <c r="BD58" s="1280"/>
      <c r="BE58" s="1280"/>
      <c r="BF58" s="1280"/>
      <c r="BG58" s="1280"/>
      <c r="BH58" s="1280"/>
      <c r="BI58" s="1280"/>
      <c r="BJ58" s="1280"/>
      <c r="BK58" s="1280"/>
      <c r="BL58" s="1280"/>
      <c r="BM58" s="1280"/>
      <c r="BN58" s="1280"/>
      <c r="BO58" s="1280"/>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285"/>
      <c r="DE58" s="1283"/>
    </row>
    <row r="59" spans="1:109" s="1259" customFormat="1" x14ac:dyDescent="0.15">
      <c r="A59" s="1244"/>
      <c r="B59" s="1283"/>
      <c r="K59" s="1286"/>
      <c r="L59" s="1286"/>
      <c r="M59" s="1286"/>
      <c r="N59" s="1286"/>
      <c r="AQ59" s="1286"/>
      <c r="AR59" s="1286"/>
      <c r="AS59" s="1286"/>
      <c r="AT59" s="1286"/>
      <c r="BC59" s="1286"/>
      <c r="BD59" s="1286"/>
      <c r="BE59" s="1286"/>
      <c r="BF59" s="1286"/>
      <c r="BO59" s="1286"/>
      <c r="BP59" s="1286"/>
      <c r="BQ59" s="1286"/>
      <c r="BR59" s="1286"/>
      <c r="CA59" s="1286"/>
      <c r="CB59" s="1286"/>
      <c r="CC59" s="1286"/>
      <c r="CD59" s="1286"/>
      <c r="CM59" s="1286"/>
      <c r="CN59" s="1286"/>
      <c r="CO59" s="1286"/>
      <c r="CP59" s="1286"/>
      <c r="CY59" s="1286"/>
      <c r="CZ59" s="1286"/>
      <c r="DA59" s="1286"/>
      <c r="DB59" s="1286"/>
      <c r="DC59" s="1286"/>
      <c r="DD59" s="1285"/>
      <c r="DE59" s="1283"/>
    </row>
    <row r="60" spans="1:109" s="1259" customFormat="1" x14ac:dyDescent="0.15">
      <c r="A60" s="1244"/>
      <c r="B60" s="1283"/>
      <c r="K60" s="1286"/>
      <c r="L60" s="1286"/>
      <c r="M60" s="1286"/>
      <c r="N60" s="1286"/>
      <c r="AQ60" s="1286"/>
      <c r="AR60" s="1286"/>
      <c r="AS60" s="1286"/>
      <c r="AT60" s="1286"/>
      <c r="BC60" s="1286"/>
      <c r="BD60" s="1286"/>
      <c r="BE60" s="1286"/>
      <c r="BF60" s="1286"/>
      <c r="BO60" s="1286"/>
      <c r="BP60" s="1286"/>
      <c r="BQ60" s="1286"/>
      <c r="BR60" s="1286"/>
      <c r="CA60" s="1286"/>
      <c r="CB60" s="1286"/>
      <c r="CC60" s="1286"/>
      <c r="CD60" s="1286"/>
      <c r="CM60" s="1286"/>
      <c r="CN60" s="1286"/>
      <c r="CO60" s="1286"/>
      <c r="CP60" s="1286"/>
      <c r="CY60" s="1286"/>
      <c r="CZ60" s="1286"/>
      <c r="DA60" s="1286"/>
      <c r="DB60" s="1286"/>
      <c r="DC60" s="1286"/>
      <c r="DD60" s="1285"/>
      <c r="DE60" s="1283"/>
    </row>
    <row r="61" spans="1:109" s="1259" customFormat="1" x14ac:dyDescent="0.15">
      <c r="A61" s="1244"/>
      <c r="B61" s="1287"/>
      <c r="C61" s="1288"/>
      <c r="D61" s="1288"/>
      <c r="E61" s="1288"/>
      <c r="F61" s="1288"/>
      <c r="G61" s="1288"/>
      <c r="H61" s="1288"/>
      <c r="I61" s="1288"/>
      <c r="J61" s="1288"/>
      <c r="K61" s="1288"/>
      <c r="L61" s="1288"/>
      <c r="M61" s="1289"/>
      <c r="N61" s="1289"/>
      <c r="O61" s="1288"/>
      <c r="P61" s="1288"/>
      <c r="Q61" s="1288"/>
      <c r="R61" s="1288"/>
      <c r="S61" s="1288"/>
      <c r="T61" s="1288"/>
      <c r="U61" s="1288"/>
      <c r="V61" s="1288"/>
      <c r="W61" s="1288"/>
      <c r="X61" s="1288"/>
      <c r="Y61" s="1288"/>
      <c r="Z61" s="1288"/>
      <c r="AA61" s="1288"/>
      <c r="AB61" s="1288"/>
      <c r="AC61" s="1288"/>
      <c r="AD61" s="1288"/>
      <c r="AE61" s="1288"/>
      <c r="AF61" s="1288"/>
      <c r="AG61" s="1288"/>
      <c r="AH61" s="1288"/>
      <c r="AI61" s="1288"/>
      <c r="AJ61" s="1288"/>
      <c r="AK61" s="1288"/>
      <c r="AL61" s="1288"/>
      <c r="AM61" s="1288"/>
      <c r="AN61" s="1288"/>
      <c r="AO61" s="1288"/>
      <c r="AP61" s="1288"/>
      <c r="AQ61" s="1288"/>
      <c r="AR61" s="1288"/>
      <c r="AS61" s="1289"/>
      <c r="AT61" s="1289"/>
      <c r="AU61" s="1288"/>
      <c r="AV61" s="1288"/>
      <c r="AW61" s="1288"/>
      <c r="AX61" s="1288"/>
      <c r="AY61" s="1288"/>
      <c r="AZ61" s="1288"/>
      <c r="BA61" s="1288"/>
      <c r="BB61" s="1288"/>
      <c r="BC61" s="1288"/>
      <c r="BD61" s="1288"/>
      <c r="BE61" s="1289"/>
      <c r="BF61" s="1289"/>
      <c r="BG61" s="1288"/>
      <c r="BH61" s="1288"/>
      <c r="BI61" s="1288"/>
      <c r="BJ61" s="1288"/>
      <c r="BK61" s="1288"/>
      <c r="BL61" s="1288"/>
      <c r="BM61" s="1288"/>
      <c r="BN61" s="1288"/>
      <c r="BO61" s="1288"/>
      <c r="BP61" s="1288"/>
      <c r="BQ61" s="1289"/>
      <c r="BR61" s="1289"/>
      <c r="BS61" s="1288"/>
      <c r="BT61" s="1288"/>
      <c r="BU61" s="1288"/>
      <c r="BV61" s="1288"/>
      <c r="BW61" s="1288"/>
      <c r="BX61" s="1288"/>
      <c r="BY61" s="1288"/>
      <c r="BZ61" s="1288"/>
      <c r="CA61" s="1288"/>
      <c r="CB61" s="1288"/>
      <c r="CC61" s="1289"/>
      <c r="CD61" s="1289"/>
      <c r="CE61" s="1288"/>
      <c r="CF61" s="1288"/>
      <c r="CG61" s="1288"/>
      <c r="CH61" s="1288"/>
      <c r="CI61" s="1288"/>
      <c r="CJ61" s="1288"/>
      <c r="CK61" s="1288"/>
      <c r="CL61" s="1288"/>
      <c r="CM61" s="1288"/>
      <c r="CN61" s="1288"/>
      <c r="CO61" s="1289"/>
      <c r="CP61" s="1289"/>
      <c r="CQ61" s="1288"/>
      <c r="CR61" s="1288"/>
      <c r="CS61" s="1288"/>
      <c r="CT61" s="1288"/>
      <c r="CU61" s="1288"/>
      <c r="CV61" s="1288"/>
      <c r="CW61" s="1288"/>
      <c r="CX61" s="1288"/>
      <c r="CY61" s="1288"/>
      <c r="CZ61" s="1288"/>
      <c r="DA61" s="1289"/>
      <c r="DB61" s="1289"/>
      <c r="DC61" s="1289"/>
      <c r="DD61" s="1290"/>
      <c r="DE61" s="1283"/>
    </row>
    <row r="62" spans="1:109" x14ac:dyDescent="0.15">
      <c r="B62" s="1256"/>
      <c r="C62" s="1256"/>
      <c r="D62" s="1256"/>
      <c r="E62" s="1256"/>
      <c r="F62" s="1256"/>
      <c r="G62" s="1256"/>
      <c r="H62" s="1256"/>
      <c r="I62" s="1256"/>
      <c r="J62" s="1256"/>
      <c r="K62" s="1256"/>
      <c r="L62" s="1256"/>
      <c r="M62" s="1256"/>
      <c r="N62" s="1256"/>
      <c r="O62" s="1256"/>
      <c r="P62" s="1256"/>
      <c r="Q62" s="1256"/>
      <c r="R62" s="1256"/>
      <c r="S62" s="1256"/>
      <c r="T62" s="1256"/>
      <c r="U62" s="1256"/>
      <c r="V62" s="1256"/>
      <c r="W62" s="1256"/>
      <c r="X62" s="1256"/>
      <c r="Y62" s="1256"/>
      <c r="Z62" s="1256"/>
      <c r="AA62" s="1256"/>
      <c r="AB62" s="1256"/>
      <c r="AC62" s="1256"/>
      <c r="AD62" s="1256"/>
      <c r="AE62" s="1256"/>
      <c r="AF62" s="1256"/>
      <c r="AG62" s="1256"/>
      <c r="AH62" s="1256"/>
      <c r="AI62" s="1256"/>
      <c r="AJ62" s="1256"/>
      <c r="AK62" s="1256"/>
      <c r="AL62" s="1256"/>
      <c r="AM62" s="1256"/>
      <c r="AN62" s="1256"/>
      <c r="AO62" s="1256"/>
      <c r="AP62" s="1256"/>
      <c r="AQ62" s="1256"/>
      <c r="AR62" s="1256"/>
      <c r="AS62" s="1256"/>
      <c r="AT62" s="1256"/>
      <c r="AU62" s="1256"/>
      <c r="AV62" s="1256"/>
      <c r="AW62" s="1256"/>
      <c r="AX62" s="1256"/>
      <c r="AY62" s="1256"/>
      <c r="AZ62" s="1256"/>
      <c r="BA62" s="1256"/>
      <c r="BB62" s="1256"/>
      <c r="BC62" s="1256"/>
      <c r="BD62" s="1256"/>
      <c r="BE62" s="1256"/>
      <c r="BF62" s="1256"/>
      <c r="BG62" s="1256"/>
      <c r="BH62" s="1256"/>
      <c r="BI62" s="1256"/>
      <c r="BJ62" s="1256"/>
      <c r="BK62" s="1256"/>
      <c r="BL62" s="1256"/>
      <c r="BM62" s="1256"/>
      <c r="BN62" s="1256"/>
      <c r="BO62" s="1256"/>
      <c r="BP62" s="1256"/>
      <c r="BQ62" s="1256"/>
      <c r="BR62" s="1256"/>
      <c r="BS62" s="1256"/>
      <c r="BT62" s="1256"/>
      <c r="BU62" s="1256"/>
      <c r="BV62" s="1256"/>
      <c r="BW62" s="1256"/>
      <c r="BX62" s="1256"/>
      <c r="BY62" s="1256"/>
      <c r="BZ62" s="1256"/>
      <c r="CA62" s="1256"/>
      <c r="CB62" s="1256"/>
      <c r="CC62" s="1256"/>
      <c r="CD62" s="1256"/>
      <c r="CE62" s="1256"/>
      <c r="CF62" s="1256"/>
      <c r="CG62" s="1256"/>
      <c r="CH62" s="1256"/>
      <c r="CI62" s="1256"/>
      <c r="CJ62" s="1256"/>
      <c r="CK62" s="1256"/>
      <c r="CL62" s="1256"/>
      <c r="CM62" s="1256"/>
      <c r="CN62" s="1256"/>
      <c r="CO62" s="1256"/>
      <c r="CP62" s="1256"/>
      <c r="CQ62" s="1256"/>
      <c r="CR62" s="1256"/>
      <c r="CS62" s="1256"/>
      <c r="CT62" s="1256"/>
      <c r="CU62" s="1256"/>
      <c r="CV62" s="1256"/>
      <c r="CW62" s="1256"/>
      <c r="CX62" s="1256"/>
      <c r="CY62" s="1256"/>
      <c r="CZ62" s="1256"/>
      <c r="DA62" s="1256"/>
      <c r="DB62" s="1256"/>
      <c r="DC62" s="1256"/>
      <c r="DD62" s="1256"/>
      <c r="DE62" s="1244"/>
    </row>
    <row r="63" spans="1:109" ht="17.25" x14ac:dyDescent="0.15">
      <c r="B63" s="1291" t="s">
        <v>593</v>
      </c>
    </row>
    <row r="64" spans="1:109" x14ac:dyDescent="0.15">
      <c r="B64" s="1251"/>
      <c r="G64" s="1258"/>
      <c r="I64" s="1292"/>
      <c r="J64" s="1292"/>
      <c r="K64" s="1292"/>
      <c r="L64" s="1292"/>
      <c r="M64" s="1292"/>
      <c r="N64" s="1293"/>
      <c r="AM64" s="1258"/>
      <c r="AN64" s="1258" t="s">
        <v>586</v>
      </c>
      <c r="AP64" s="1259"/>
      <c r="AQ64" s="1259"/>
      <c r="AR64" s="1259"/>
      <c r="AY64" s="1258"/>
      <c r="BA64" s="1259"/>
      <c r="BB64" s="1259"/>
      <c r="BC64" s="1259"/>
      <c r="BK64" s="1258"/>
      <c r="BM64" s="1259"/>
      <c r="BN64" s="1259"/>
      <c r="BO64" s="1259"/>
      <c r="BW64" s="1258"/>
      <c r="BY64" s="1259"/>
      <c r="BZ64" s="1259"/>
      <c r="CA64" s="1259"/>
      <c r="CI64" s="1258"/>
      <c r="CK64" s="1259"/>
      <c r="CL64" s="1259"/>
      <c r="CM64" s="1259"/>
      <c r="CU64" s="1258"/>
      <c r="CW64" s="1259"/>
      <c r="CX64" s="1259"/>
      <c r="CY64" s="1259"/>
    </row>
    <row r="65" spans="2:107" x14ac:dyDescent="0.15">
      <c r="B65" s="1251"/>
      <c r="AN65" s="1260" t="s">
        <v>594</v>
      </c>
      <c r="AO65" s="1261"/>
      <c r="AP65" s="1261"/>
      <c r="AQ65" s="1261"/>
      <c r="AR65" s="1261"/>
      <c r="AS65" s="1261"/>
      <c r="AT65" s="1261"/>
      <c r="AU65" s="1261"/>
      <c r="AV65" s="1261"/>
      <c r="AW65" s="1261"/>
      <c r="AX65" s="1261"/>
      <c r="AY65" s="1261"/>
      <c r="AZ65" s="1261"/>
      <c r="BA65" s="1261"/>
      <c r="BB65" s="1261"/>
      <c r="BC65" s="1261"/>
      <c r="BD65" s="1261"/>
      <c r="BE65" s="1261"/>
      <c r="BF65" s="1261"/>
      <c r="BG65" s="1261"/>
      <c r="BH65" s="1261"/>
      <c r="BI65" s="1261"/>
      <c r="BJ65" s="1261"/>
      <c r="BK65" s="1261"/>
      <c r="BL65" s="1261"/>
      <c r="BM65" s="1261"/>
      <c r="BN65" s="1261"/>
      <c r="BO65" s="1261"/>
      <c r="BP65" s="1261"/>
      <c r="BQ65" s="1261"/>
      <c r="BR65" s="1261"/>
      <c r="BS65" s="1261"/>
      <c r="BT65" s="1261"/>
      <c r="BU65" s="1261"/>
      <c r="BV65" s="1261"/>
      <c r="BW65" s="1261"/>
      <c r="BX65" s="1261"/>
      <c r="BY65" s="1261"/>
      <c r="BZ65" s="1261"/>
      <c r="CA65" s="1261"/>
      <c r="CB65" s="1261"/>
      <c r="CC65" s="1261"/>
      <c r="CD65" s="1261"/>
      <c r="CE65" s="1261"/>
      <c r="CF65" s="1261"/>
      <c r="CG65" s="1261"/>
      <c r="CH65" s="1261"/>
      <c r="CI65" s="1261"/>
      <c r="CJ65" s="1261"/>
      <c r="CK65" s="1261"/>
      <c r="CL65" s="1261"/>
      <c r="CM65" s="1261"/>
      <c r="CN65" s="1261"/>
      <c r="CO65" s="1261"/>
      <c r="CP65" s="1261"/>
      <c r="CQ65" s="1261"/>
      <c r="CR65" s="1261"/>
      <c r="CS65" s="1261"/>
      <c r="CT65" s="1261"/>
      <c r="CU65" s="1261"/>
      <c r="CV65" s="1261"/>
      <c r="CW65" s="1261"/>
      <c r="CX65" s="1261"/>
      <c r="CY65" s="1261"/>
      <c r="CZ65" s="1261"/>
      <c r="DA65" s="1261"/>
      <c r="DB65" s="1261"/>
      <c r="DC65" s="1262"/>
    </row>
    <row r="66" spans="2:107" x14ac:dyDescent="0.15">
      <c r="B66" s="1251"/>
      <c r="AN66" s="1263"/>
      <c r="AO66" s="1264"/>
      <c r="AP66" s="1264"/>
      <c r="AQ66" s="1264"/>
      <c r="AR66" s="1264"/>
      <c r="AS66" s="1264"/>
      <c r="AT66" s="1264"/>
      <c r="AU66" s="1264"/>
      <c r="AV66" s="1264"/>
      <c r="AW66" s="1264"/>
      <c r="AX66" s="1264"/>
      <c r="AY66" s="1264"/>
      <c r="AZ66" s="1264"/>
      <c r="BA66" s="1264"/>
      <c r="BB66" s="1264"/>
      <c r="BC66" s="1264"/>
      <c r="BD66" s="1264"/>
      <c r="BE66" s="1264"/>
      <c r="BF66" s="1264"/>
      <c r="BG66" s="1264"/>
      <c r="BH66" s="1264"/>
      <c r="BI66" s="1264"/>
      <c r="BJ66" s="1264"/>
      <c r="BK66" s="1264"/>
      <c r="BL66" s="1264"/>
      <c r="BM66" s="1264"/>
      <c r="BN66" s="1264"/>
      <c r="BO66" s="1264"/>
      <c r="BP66" s="1264"/>
      <c r="BQ66" s="1264"/>
      <c r="BR66" s="1264"/>
      <c r="BS66" s="1264"/>
      <c r="BT66" s="1264"/>
      <c r="BU66" s="1264"/>
      <c r="BV66" s="1264"/>
      <c r="BW66" s="1264"/>
      <c r="BX66" s="1264"/>
      <c r="BY66" s="1264"/>
      <c r="BZ66" s="1264"/>
      <c r="CA66" s="1264"/>
      <c r="CB66" s="1264"/>
      <c r="CC66" s="1264"/>
      <c r="CD66" s="1264"/>
      <c r="CE66" s="1264"/>
      <c r="CF66" s="1264"/>
      <c r="CG66" s="1264"/>
      <c r="CH66" s="1264"/>
      <c r="CI66" s="1264"/>
      <c r="CJ66" s="1264"/>
      <c r="CK66" s="1264"/>
      <c r="CL66" s="1264"/>
      <c r="CM66" s="1264"/>
      <c r="CN66" s="1264"/>
      <c r="CO66" s="1264"/>
      <c r="CP66" s="1264"/>
      <c r="CQ66" s="1264"/>
      <c r="CR66" s="1264"/>
      <c r="CS66" s="1264"/>
      <c r="CT66" s="1264"/>
      <c r="CU66" s="1264"/>
      <c r="CV66" s="1264"/>
      <c r="CW66" s="1264"/>
      <c r="CX66" s="1264"/>
      <c r="CY66" s="1264"/>
      <c r="CZ66" s="1264"/>
      <c r="DA66" s="1264"/>
      <c r="DB66" s="1264"/>
      <c r="DC66" s="1265"/>
    </row>
    <row r="67" spans="2:107" x14ac:dyDescent="0.15">
      <c r="B67" s="1251"/>
      <c r="AN67" s="1263"/>
      <c r="AO67" s="1264"/>
      <c r="AP67" s="1264"/>
      <c r="AQ67" s="1264"/>
      <c r="AR67" s="1264"/>
      <c r="AS67" s="1264"/>
      <c r="AT67" s="1264"/>
      <c r="AU67" s="1264"/>
      <c r="AV67" s="1264"/>
      <c r="AW67" s="1264"/>
      <c r="AX67" s="1264"/>
      <c r="AY67" s="1264"/>
      <c r="AZ67" s="1264"/>
      <c r="BA67" s="1264"/>
      <c r="BB67" s="1264"/>
      <c r="BC67" s="1264"/>
      <c r="BD67" s="1264"/>
      <c r="BE67" s="1264"/>
      <c r="BF67" s="1264"/>
      <c r="BG67" s="1264"/>
      <c r="BH67" s="1264"/>
      <c r="BI67" s="1264"/>
      <c r="BJ67" s="1264"/>
      <c r="BK67" s="1264"/>
      <c r="BL67" s="1264"/>
      <c r="BM67" s="1264"/>
      <c r="BN67" s="1264"/>
      <c r="BO67" s="1264"/>
      <c r="BP67" s="1264"/>
      <c r="BQ67" s="1264"/>
      <c r="BR67" s="1264"/>
      <c r="BS67" s="1264"/>
      <c r="BT67" s="1264"/>
      <c r="BU67" s="1264"/>
      <c r="BV67" s="1264"/>
      <c r="BW67" s="1264"/>
      <c r="BX67" s="1264"/>
      <c r="BY67" s="1264"/>
      <c r="BZ67" s="1264"/>
      <c r="CA67" s="1264"/>
      <c r="CB67" s="1264"/>
      <c r="CC67" s="1264"/>
      <c r="CD67" s="1264"/>
      <c r="CE67" s="1264"/>
      <c r="CF67" s="1264"/>
      <c r="CG67" s="1264"/>
      <c r="CH67" s="1264"/>
      <c r="CI67" s="1264"/>
      <c r="CJ67" s="1264"/>
      <c r="CK67" s="1264"/>
      <c r="CL67" s="1264"/>
      <c r="CM67" s="1264"/>
      <c r="CN67" s="1264"/>
      <c r="CO67" s="1264"/>
      <c r="CP67" s="1264"/>
      <c r="CQ67" s="1264"/>
      <c r="CR67" s="1264"/>
      <c r="CS67" s="1264"/>
      <c r="CT67" s="1264"/>
      <c r="CU67" s="1264"/>
      <c r="CV67" s="1264"/>
      <c r="CW67" s="1264"/>
      <c r="CX67" s="1264"/>
      <c r="CY67" s="1264"/>
      <c r="CZ67" s="1264"/>
      <c r="DA67" s="1264"/>
      <c r="DB67" s="1264"/>
      <c r="DC67" s="1265"/>
    </row>
    <row r="68" spans="2:107" x14ac:dyDescent="0.15">
      <c r="B68" s="1251"/>
      <c r="AN68" s="1263"/>
      <c r="AO68" s="1264"/>
      <c r="AP68" s="1264"/>
      <c r="AQ68" s="1264"/>
      <c r="AR68" s="1264"/>
      <c r="AS68" s="1264"/>
      <c r="AT68" s="1264"/>
      <c r="AU68" s="1264"/>
      <c r="AV68" s="1264"/>
      <c r="AW68" s="1264"/>
      <c r="AX68" s="1264"/>
      <c r="AY68" s="1264"/>
      <c r="AZ68" s="1264"/>
      <c r="BA68" s="1264"/>
      <c r="BB68" s="1264"/>
      <c r="BC68" s="1264"/>
      <c r="BD68" s="1264"/>
      <c r="BE68" s="1264"/>
      <c r="BF68" s="1264"/>
      <c r="BG68" s="1264"/>
      <c r="BH68" s="1264"/>
      <c r="BI68" s="1264"/>
      <c r="BJ68" s="1264"/>
      <c r="BK68" s="1264"/>
      <c r="BL68" s="1264"/>
      <c r="BM68" s="1264"/>
      <c r="BN68" s="1264"/>
      <c r="BO68" s="1264"/>
      <c r="BP68" s="1264"/>
      <c r="BQ68" s="1264"/>
      <c r="BR68" s="1264"/>
      <c r="BS68" s="1264"/>
      <c r="BT68" s="1264"/>
      <c r="BU68" s="1264"/>
      <c r="BV68" s="1264"/>
      <c r="BW68" s="1264"/>
      <c r="BX68" s="1264"/>
      <c r="BY68" s="1264"/>
      <c r="BZ68" s="1264"/>
      <c r="CA68" s="1264"/>
      <c r="CB68" s="1264"/>
      <c r="CC68" s="1264"/>
      <c r="CD68" s="1264"/>
      <c r="CE68" s="1264"/>
      <c r="CF68" s="1264"/>
      <c r="CG68" s="1264"/>
      <c r="CH68" s="1264"/>
      <c r="CI68" s="1264"/>
      <c r="CJ68" s="1264"/>
      <c r="CK68" s="1264"/>
      <c r="CL68" s="1264"/>
      <c r="CM68" s="1264"/>
      <c r="CN68" s="1264"/>
      <c r="CO68" s="1264"/>
      <c r="CP68" s="1264"/>
      <c r="CQ68" s="1264"/>
      <c r="CR68" s="1264"/>
      <c r="CS68" s="1264"/>
      <c r="CT68" s="1264"/>
      <c r="CU68" s="1264"/>
      <c r="CV68" s="1264"/>
      <c r="CW68" s="1264"/>
      <c r="CX68" s="1264"/>
      <c r="CY68" s="1264"/>
      <c r="CZ68" s="1264"/>
      <c r="DA68" s="1264"/>
      <c r="DB68" s="1264"/>
      <c r="DC68" s="1265"/>
    </row>
    <row r="69" spans="2:107" x14ac:dyDescent="0.15">
      <c r="B69" s="1251"/>
      <c r="AN69" s="1266"/>
      <c r="AO69" s="1267"/>
      <c r="AP69" s="1267"/>
      <c r="AQ69" s="1267"/>
      <c r="AR69" s="1267"/>
      <c r="AS69" s="1267"/>
      <c r="AT69" s="1267"/>
      <c r="AU69" s="1267"/>
      <c r="AV69" s="1267"/>
      <c r="AW69" s="1267"/>
      <c r="AX69" s="1267"/>
      <c r="AY69" s="1267"/>
      <c r="AZ69" s="1267"/>
      <c r="BA69" s="1267"/>
      <c r="BB69" s="1267"/>
      <c r="BC69" s="1267"/>
      <c r="BD69" s="1267"/>
      <c r="BE69" s="1267"/>
      <c r="BF69" s="1267"/>
      <c r="BG69" s="1267"/>
      <c r="BH69" s="1267"/>
      <c r="BI69" s="1267"/>
      <c r="BJ69" s="1267"/>
      <c r="BK69" s="1267"/>
      <c r="BL69" s="1267"/>
      <c r="BM69" s="1267"/>
      <c r="BN69" s="1267"/>
      <c r="BO69" s="1267"/>
      <c r="BP69" s="1267"/>
      <c r="BQ69" s="1267"/>
      <c r="BR69" s="1267"/>
      <c r="BS69" s="1267"/>
      <c r="BT69" s="1267"/>
      <c r="BU69" s="1267"/>
      <c r="BV69" s="1267"/>
      <c r="BW69" s="1267"/>
      <c r="BX69" s="1267"/>
      <c r="BY69" s="1267"/>
      <c r="BZ69" s="1267"/>
      <c r="CA69" s="1267"/>
      <c r="CB69" s="1267"/>
      <c r="CC69" s="1267"/>
      <c r="CD69" s="1267"/>
      <c r="CE69" s="1267"/>
      <c r="CF69" s="1267"/>
      <c r="CG69" s="1267"/>
      <c r="CH69" s="1267"/>
      <c r="CI69" s="1267"/>
      <c r="CJ69" s="1267"/>
      <c r="CK69" s="1267"/>
      <c r="CL69" s="1267"/>
      <c r="CM69" s="1267"/>
      <c r="CN69" s="1267"/>
      <c r="CO69" s="1267"/>
      <c r="CP69" s="1267"/>
      <c r="CQ69" s="1267"/>
      <c r="CR69" s="1267"/>
      <c r="CS69" s="1267"/>
      <c r="CT69" s="1267"/>
      <c r="CU69" s="1267"/>
      <c r="CV69" s="1267"/>
      <c r="CW69" s="1267"/>
      <c r="CX69" s="1267"/>
      <c r="CY69" s="1267"/>
      <c r="CZ69" s="1267"/>
      <c r="DA69" s="1267"/>
      <c r="DB69" s="1267"/>
      <c r="DC69" s="1268"/>
    </row>
    <row r="70" spans="2:107" x14ac:dyDescent="0.15">
      <c r="B70" s="1251"/>
      <c r="H70" s="1294"/>
      <c r="I70" s="1294"/>
      <c r="J70" s="1295"/>
      <c r="K70" s="1295"/>
      <c r="L70" s="1296"/>
      <c r="M70" s="1295"/>
      <c r="N70" s="1296"/>
      <c r="AN70" s="1269"/>
      <c r="AO70" s="1269"/>
      <c r="AP70" s="1269"/>
      <c r="AZ70" s="1269"/>
      <c r="BA70" s="1269"/>
      <c r="BB70" s="1269"/>
      <c r="BL70" s="1269"/>
      <c r="BM70" s="1269"/>
      <c r="BN70" s="1269"/>
      <c r="BX70" s="1269"/>
      <c r="BY70" s="1269"/>
      <c r="BZ70" s="1269"/>
      <c r="CJ70" s="1269"/>
      <c r="CK70" s="1269"/>
      <c r="CL70" s="1269"/>
      <c r="CV70" s="1269"/>
      <c r="CW70" s="1269"/>
      <c r="CX70" s="1269"/>
    </row>
    <row r="71" spans="2:107" x14ac:dyDescent="0.15">
      <c r="B71" s="1251"/>
      <c r="G71" s="1297"/>
      <c r="I71" s="1298"/>
      <c r="J71" s="1295"/>
      <c r="K71" s="1295"/>
      <c r="L71" s="1296"/>
      <c r="M71" s="1295"/>
      <c r="N71" s="1296"/>
      <c r="AM71" s="1297"/>
      <c r="AN71" s="1244" t="s">
        <v>588</v>
      </c>
    </row>
    <row r="72" spans="2:107" x14ac:dyDescent="0.15">
      <c r="B72" s="1251"/>
      <c r="G72" s="1270"/>
      <c r="H72" s="1270"/>
      <c r="I72" s="1270"/>
      <c r="J72" s="1270"/>
      <c r="K72" s="1271"/>
      <c r="L72" s="1271"/>
      <c r="M72" s="1272"/>
      <c r="N72" s="1272"/>
      <c r="AN72" s="1273"/>
      <c r="AO72" s="1274"/>
      <c r="AP72" s="1274"/>
      <c r="AQ72" s="1274"/>
      <c r="AR72" s="1274"/>
      <c r="AS72" s="1274"/>
      <c r="AT72" s="1274"/>
      <c r="AU72" s="1274"/>
      <c r="AV72" s="1274"/>
      <c r="AW72" s="1274"/>
      <c r="AX72" s="1274"/>
      <c r="AY72" s="1274"/>
      <c r="AZ72" s="1274"/>
      <c r="BA72" s="1274"/>
      <c r="BB72" s="1274"/>
      <c r="BC72" s="1274"/>
      <c r="BD72" s="1274"/>
      <c r="BE72" s="1274"/>
      <c r="BF72" s="1274"/>
      <c r="BG72" s="1274"/>
      <c r="BH72" s="1274"/>
      <c r="BI72" s="1274"/>
      <c r="BJ72" s="1274"/>
      <c r="BK72" s="1274"/>
      <c r="BL72" s="1274"/>
      <c r="BM72" s="1274"/>
      <c r="BN72" s="1274"/>
      <c r="BO72" s="1275"/>
      <c r="BP72" s="1276" t="s">
        <v>544</v>
      </c>
      <c r="BQ72" s="1276"/>
      <c r="BR72" s="1276"/>
      <c r="BS72" s="1276"/>
      <c r="BT72" s="1276"/>
      <c r="BU72" s="1276"/>
      <c r="BV72" s="1276"/>
      <c r="BW72" s="1276"/>
      <c r="BX72" s="1276" t="s">
        <v>545</v>
      </c>
      <c r="BY72" s="1276"/>
      <c r="BZ72" s="1276"/>
      <c r="CA72" s="1276"/>
      <c r="CB72" s="1276"/>
      <c r="CC72" s="1276"/>
      <c r="CD72" s="1276"/>
      <c r="CE72" s="1276"/>
      <c r="CF72" s="1276" t="s">
        <v>546</v>
      </c>
      <c r="CG72" s="1276"/>
      <c r="CH72" s="1276"/>
      <c r="CI72" s="1276"/>
      <c r="CJ72" s="1276"/>
      <c r="CK72" s="1276"/>
      <c r="CL72" s="1276"/>
      <c r="CM72" s="1276"/>
      <c r="CN72" s="1276" t="s">
        <v>547</v>
      </c>
      <c r="CO72" s="1276"/>
      <c r="CP72" s="1276"/>
      <c r="CQ72" s="1276"/>
      <c r="CR72" s="1276"/>
      <c r="CS72" s="1276"/>
      <c r="CT72" s="1276"/>
      <c r="CU72" s="1276"/>
      <c r="CV72" s="1276" t="s">
        <v>548</v>
      </c>
      <c r="CW72" s="1276"/>
      <c r="CX72" s="1276"/>
      <c r="CY72" s="1276"/>
      <c r="CZ72" s="1276"/>
      <c r="DA72" s="1276"/>
      <c r="DB72" s="1276"/>
      <c r="DC72" s="1276"/>
    </row>
    <row r="73" spans="2:107" x14ac:dyDescent="0.15">
      <c r="B73" s="1251"/>
      <c r="G73" s="1277"/>
      <c r="H73" s="1277"/>
      <c r="I73" s="1277"/>
      <c r="J73" s="1277"/>
      <c r="K73" s="1299"/>
      <c r="L73" s="1299"/>
      <c r="M73" s="1299"/>
      <c r="N73" s="1299"/>
      <c r="AM73" s="1269"/>
      <c r="AN73" s="1280" t="s">
        <v>589</v>
      </c>
      <c r="AO73" s="1280"/>
      <c r="AP73" s="1280"/>
      <c r="AQ73" s="1280"/>
      <c r="AR73" s="1280"/>
      <c r="AS73" s="1280"/>
      <c r="AT73" s="1280"/>
      <c r="AU73" s="1280"/>
      <c r="AV73" s="1280"/>
      <c r="AW73" s="1280"/>
      <c r="AX73" s="1280"/>
      <c r="AY73" s="1280"/>
      <c r="AZ73" s="1280"/>
      <c r="BA73" s="1280"/>
      <c r="BB73" s="1280" t="s">
        <v>590</v>
      </c>
      <c r="BC73" s="1280"/>
      <c r="BD73" s="1280"/>
      <c r="BE73" s="1280"/>
      <c r="BF73" s="1280"/>
      <c r="BG73" s="1280"/>
      <c r="BH73" s="1280"/>
      <c r="BI73" s="1280"/>
      <c r="BJ73" s="1280"/>
      <c r="BK73" s="1280"/>
      <c r="BL73" s="1280"/>
      <c r="BM73" s="1280"/>
      <c r="BN73" s="1280"/>
      <c r="BO73" s="1280"/>
      <c r="BP73" s="1282"/>
      <c r="BQ73" s="1282"/>
      <c r="BR73" s="1282"/>
      <c r="BS73" s="1282"/>
      <c r="BT73" s="1282"/>
      <c r="BU73" s="1282"/>
      <c r="BV73" s="1282"/>
      <c r="BW73" s="1282"/>
      <c r="BX73" s="1282"/>
      <c r="BY73" s="1282"/>
      <c r="BZ73" s="1282"/>
      <c r="CA73" s="1282"/>
      <c r="CB73" s="1282"/>
      <c r="CC73" s="1282"/>
      <c r="CD73" s="1282"/>
      <c r="CE73" s="1282"/>
      <c r="CF73" s="1282">
        <v>3.2</v>
      </c>
      <c r="CG73" s="1282"/>
      <c r="CH73" s="1282"/>
      <c r="CI73" s="1282"/>
      <c r="CJ73" s="1282"/>
      <c r="CK73" s="1282"/>
      <c r="CL73" s="1282"/>
      <c r="CM73" s="1282"/>
      <c r="CN73" s="1282">
        <v>9.6</v>
      </c>
      <c r="CO73" s="1282"/>
      <c r="CP73" s="1282"/>
      <c r="CQ73" s="1282"/>
      <c r="CR73" s="1282"/>
      <c r="CS73" s="1282"/>
      <c r="CT73" s="1282"/>
      <c r="CU73" s="1282"/>
      <c r="CV73" s="1282">
        <v>5.2</v>
      </c>
      <c r="CW73" s="1282"/>
      <c r="CX73" s="1282"/>
      <c r="CY73" s="1282"/>
      <c r="CZ73" s="1282"/>
      <c r="DA73" s="1282"/>
      <c r="DB73" s="1282"/>
      <c r="DC73" s="1282"/>
    </row>
    <row r="74" spans="2:107" x14ac:dyDescent="0.15">
      <c r="B74" s="1251"/>
      <c r="G74" s="1277"/>
      <c r="H74" s="1277"/>
      <c r="I74" s="1277"/>
      <c r="J74" s="1277"/>
      <c r="K74" s="1299"/>
      <c r="L74" s="1299"/>
      <c r="M74" s="1299"/>
      <c r="N74" s="1299"/>
      <c r="AM74" s="1269"/>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x14ac:dyDescent="0.15">
      <c r="B75" s="1251"/>
      <c r="G75" s="1277"/>
      <c r="H75" s="1277"/>
      <c r="I75" s="1270"/>
      <c r="J75" s="1270"/>
      <c r="K75" s="1279"/>
      <c r="L75" s="1279"/>
      <c r="M75" s="1279"/>
      <c r="N75" s="1279"/>
      <c r="AM75" s="1269"/>
      <c r="AN75" s="1280"/>
      <c r="AO75" s="1280"/>
      <c r="AP75" s="1280"/>
      <c r="AQ75" s="1280"/>
      <c r="AR75" s="1280"/>
      <c r="AS75" s="1280"/>
      <c r="AT75" s="1280"/>
      <c r="AU75" s="1280"/>
      <c r="AV75" s="1280"/>
      <c r="AW75" s="1280"/>
      <c r="AX75" s="1280"/>
      <c r="AY75" s="1280"/>
      <c r="AZ75" s="1280"/>
      <c r="BA75" s="1280"/>
      <c r="BB75" s="1280" t="s">
        <v>595</v>
      </c>
      <c r="BC75" s="1280"/>
      <c r="BD75" s="1280"/>
      <c r="BE75" s="1280"/>
      <c r="BF75" s="1280"/>
      <c r="BG75" s="1280"/>
      <c r="BH75" s="1280"/>
      <c r="BI75" s="1280"/>
      <c r="BJ75" s="1280"/>
      <c r="BK75" s="1280"/>
      <c r="BL75" s="1280"/>
      <c r="BM75" s="1280"/>
      <c r="BN75" s="1280"/>
      <c r="BO75" s="1280"/>
      <c r="BP75" s="1282">
        <v>4.2</v>
      </c>
      <c r="BQ75" s="1282"/>
      <c r="BR75" s="1282"/>
      <c r="BS75" s="1282"/>
      <c r="BT75" s="1282"/>
      <c r="BU75" s="1282"/>
      <c r="BV75" s="1282"/>
      <c r="BW75" s="1282"/>
      <c r="BX75" s="1282">
        <v>3.7</v>
      </c>
      <c r="BY75" s="1282"/>
      <c r="BZ75" s="1282"/>
      <c r="CA75" s="1282"/>
      <c r="CB75" s="1282"/>
      <c r="CC75" s="1282"/>
      <c r="CD75" s="1282"/>
      <c r="CE75" s="1282"/>
      <c r="CF75" s="1282">
        <v>3.7</v>
      </c>
      <c r="CG75" s="1282"/>
      <c r="CH75" s="1282"/>
      <c r="CI75" s="1282"/>
      <c r="CJ75" s="1282"/>
      <c r="CK75" s="1282"/>
      <c r="CL75" s="1282"/>
      <c r="CM75" s="1282"/>
      <c r="CN75" s="1282">
        <v>3.6</v>
      </c>
      <c r="CO75" s="1282"/>
      <c r="CP75" s="1282"/>
      <c r="CQ75" s="1282"/>
      <c r="CR75" s="1282"/>
      <c r="CS75" s="1282"/>
      <c r="CT75" s="1282"/>
      <c r="CU75" s="1282"/>
      <c r="CV75" s="1282">
        <v>4</v>
      </c>
      <c r="CW75" s="1282"/>
      <c r="CX75" s="1282"/>
      <c r="CY75" s="1282"/>
      <c r="CZ75" s="1282"/>
      <c r="DA75" s="1282"/>
      <c r="DB75" s="1282"/>
      <c r="DC75" s="1282"/>
    </row>
    <row r="76" spans="2:107" x14ac:dyDescent="0.15">
      <c r="B76" s="1251"/>
      <c r="G76" s="1277"/>
      <c r="H76" s="1277"/>
      <c r="I76" s="1270"/>
      <c r="J76" s="1270"/>
      <c r="K76" s="1279"/>
      <c r="L76" s="1279"/>
      <c r="M76" s="1279"/>
      <c r="N76" s="1279"/>
      <c r="AM76" s="1269"/>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x14ac:dyDescent="0.15">
      <c r="B77" s="1251"/>
      <c r="G77" s="1270"/>
      <c r="H77" s="1270"/>
      <c r="I77" s="1270"/>
      <c r="J77" s="1270"/>
      <c r="K77" s="1299"/>
      <c r="L77" s="1299"/>
      <c r="M77" s="1299"/>
      <c r="N77" s="1299"/>
      <c r="AN77" s="1276" t="s">
        <v>592</v>
      </c>
      <c r="AO77" s="1276"/>
      <c r="AP77" s="1276"/>
      <c r="AQ77" s="1276"/>
      <c r="AR77" s="1276"/>
      <c r="AS77" s="1276"/>
      <c r="AT77" s="1276"/>
      <c r="AU77" s="1276"/>
      <c r="AV77" s="1276"/>
      <c r="AW77" s="1276"/>
      <c r="AX77" s="1276"/>
      <c r="AY77" s="1276"/>
      <c r="AZ77" s="1276"/>
      <c r="BA77" s="1276"/>
      <c r="BB77" s="1280" t="s">
        <v>590</v>
      </c>
      <c r="BC77" s="1280"/>
      <c r="BD77" s="1280"/>
      <c r="BE77" s="1280"/>
      <c r="BF77" s="1280"/>
      <c r="BG77" s="1280"/>
      <c r="BH77" s="1280"/>
      <c r="BI77" s="1280"/>
      <c r="BJ77" s="1280"/>
      <c r="BK77" s="1280"/>
      <c r="BL77" s="1280"/>
      <c r="BM77" s="1280"/>
      <c r="BN77" s="1280"/>
      <c r="BO77" s="1280"/>
      <c r="BP77" s="1282">
        <v>22.3</v>
      </c>
      <c r="BQ77" s="1282"/>
      <c r="BR77" s="1282"/>
      <c r="BS77" s="1282"/>
      <c r="BT77" s="1282"/>
      <c r="BU77" s="1282"/>
      <c r="BV77" s="1282"/>
      <c r="BW77" s="1282"/>
      <c r="BX77" s="1282">
        <v>20.3</v>
      </c>
      <c r="BY77" s="1282"/>
      <c r="BZ77" s="1282"/>
      <c r="CA77" s="1282"/>
      <c r="CB77" s="1282"/>
      <c r="CC77" s="1282"/>
      <c r="CD77" s="1282"/>
      <c r="CE77" s="1282"/>
      <c r="CF77" s="1282">
        <v>13</v>
      </c>
      <c r="CG77" s="1282"/>
      <c r="CH77" s="1282"/>
      <c r="CI77" s="1282"/>
      <c r="CJ77" s="1282"/>
      <c r="CK77" s="1282"/>
      <c r="CL77" s="1282"/>
      <c r="CM77" s="1282"/>
      <c r="CN77" s="1282">
        <v>21</v>
      </c>
      <c r="CO77" s="1282"/>
      <c r="CP77" s="1282"/>
      <c r="CQ77" s="1282"/>
      <c r="CR77" s="1282"/>
      <c r="CS77" s="1282"/>
      <c r="CT77" s="1282"/>
      <c r="CU77" s="1282"/>
      <c r="CV77" s="1282">
        <v>20.2</v>
      </c>
      <c r="CW77" s="1282"/>
      <c r="CX77" s="1282"/>
      <c r="CY77" s="1282"/>
      <c r="CZ77" s="1282"/>
      <c r="DA77" s="1282"/>
      <c r="DB77" s="1282"/>
      <c r="DC77" s="1282"/>
    </row>
    <row r="78" spans="2:107" x14ac:dyDescent="0.15">
      <c r="B78" s="1251"/>
      <c r="G78" s="1270"/>
      <c r="H78" s="1270"/>
      <c r="I78" s="1270"/>
      <c r="J78" s="1270"/>
      <c r="K78" s="1299"/>
      <c r="L78" s="1299"/>
      <c r="M78" s="1299"/>
      <c r="N78" s="1299"/>
      <c r="AN78" s="1276"/>
      <c r="AO78" s="1276"/>
      <c r="AP78" s="1276"/>
      <c r="AQ78" s="1276"/>
      <c r="AR78" s="1276"/>
      <c r="AS78" s="1276"/>
      <c r="AT78" s="1276"/>
      <c r="AU78" s="1276"/>
      <c r="AV78" s="1276"/>
      <c r="AW78" s="1276"/>
      <c r="AX78" s="1276"/>
      <c r="AY78" s="1276"/>
      <c r="AZ78" s="1276"/>
      <c r="BA78" s="1276"/>
      <c r="BB78" s="1280"/>
      <c r="BC78" s="1280"/>
      <c r="BD78" s="1280"/>
      <c r="BE78" s="1280"/>
      <c r="BF78" s="1280"/>
      <c r="BG78" s="1280"/>
      <c r="BH78" s="1280"/>
      <c r="BI78" s="1280"/>
      <c r="BJ78" s="1280"/>
      <c r="BK78" s="1280"/>
      <c r="BL78" s="1280"/>
      <c r="BM78" s="1280"/>
      <c r="BN78" s="1280"/>
      <c r="BO78" s="1280"/>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x14ac:dyDescent="0.15">
      <c r="B79" s="1251"/>
      <c r="G79" s="1270"/>
      <c r="H79" s="1270"/>
      <c r="I79" s="1284"/>
      <c r="J79" s="1284"/>
      <c r="K79" s="1300"/>
      <c r="L79" s="1300"/>
      <c r="M79" s="1300"/>
      <c r="N79" s="1300"/>
      <c r="AN79" s="1276"/>
      <c r="AO79" s="1276"/>
      <c r="AP79" s="1276"/>
      <c r="AQ79" s="1276"/>
      <c r="AR79" s="1276"/>
      <c r="AS79" s="1276"/>
      <c r="AT79" s="1276"/>
      <c r="AU79" s="1276"/>
      <c r="AV79" s="1276"/>
      <c r="AW79" s="1276"/>
      <c r="AX79" s="1276"/>
      <c r="AY79" s="1276"/>
      <c r="AZ79" s="1276"/>
      <c r="BA79" s="1276"/>
      <c r="BB79" s="1280" t="s">
        <v>595</v>
      </c>
      <c r="BC79" s="1280"/>
      <c r="BD79" s="1280"/>
      <c r="BE79" s="1280"/>
      <c r="BF79" s="1280"/>
      <c r="BG79" s="1280"/>
      <c r="BH79" s="1280"/>
      <c r="BI79" s="1280"/>
      <c r="BJ79" s="1280"/>
      <c r="BK79" s="1280"/>
      <c r="BL79" s="1280"/>
      <c r="BM79" s="1280"/>
      <c r="BN79" s="1280"/>
      <c r="BO79" s="1280"/>
      <c r="BP79" s="1282">
        <v>8.5</v>
      </c>
      <c r="BQ79" s="1282"/>
      <c r="BR79" s="1282"/>
      <c r="BS79" s="1282"/>
      <c r="BT79" s="1282"/>
      <c r="BU79" s="1282"/>
      <c r="BV79" s="1282"/>
      <c r="BW79" s="1282"/>
      <c r="BX79" s="1282">
        <v>7.7</v>
      </c>
      <c r="BY79" s="1282"/>
      <c r="BZ79" s="1282"/>
      <c r="CA79" s="1282"/>
      <c r="CB79" s="1282"/>
      <c r="CC79" s="1282"/>
      <c r="CD79" s="1282"/>
      <c r="CE79" s="1282"/>
      <c r="CF79" s="1282">
        <v>6.8</v>
      </c>
      <c r="CG79" s="1282"/>
      <c r="CH79" s="1282"/>
      <c r="CI79" s="1282"/>
      <c r="CJ79" s="1282"/>
      <c r="CK79" s="1282"/>
      <c r="CL79" s="1282"/>
      <c r="CM79" s="1282"/>
      <c r="CN79" s="1282">
        <v>6.8</v>
      </c>
      <c r="CO79" s="1282"/>
      <c r="CP79" s="1282"/>
      <c r="CQ79" s="1282"/>
      <c r="CR79" s="1282"/>
      <c r="CS79" s="1282"/>
      <c r="CT79" s="1282"/>
      <c r="CU79" s="1282"/>
      <c r="CV79" s="1282">
        <v>6.8</v>
      </c>
      <c r="CW79" s="1282"/>
      <c r="CX79" s="1282"/>
      <c r="CY79" s="1282"/>
      <c r="CZ79" s="1282"/>
      <c r="DA79" s="1282"/>
      <c r="DB79" s="1282"/>
      <c r="DC79" s="1282"/>
    </row>
    <row r="80" spans="2:107" x14ac:dyDescent="0.15">
      <c r="B80" s="1251"/>
      <c r="G80" s="1270"/>
      <c r="H80" s="1270"/>
      <c r="I80" s="1284"/>
      <c r="J80" s="1284"/>
      <c r="K80" s="1300"/>
      <c r="L80" s="1300"/>
      <c r="M80" s="1300"/>
      <c r="N80" s="1300"/>
      <c r="AN80" s="1276"/>
      <c r="AO80" s="1276"/>
      <c r="AP80" s="1276"/>
      <c r="AQ80" s="1276"/>
      <c r="AR80" s="1276"/>
      <c r="AS80" s="1276"/>
      <c r="AT80" s="1276"/>
      <c r="AU80" s="1276"/>
      <c r="AV80" s="1276"/>
      <c r="AW80" s="1276"/>
      <c r="AX80" s="1276"/>
      <c r="AY80" s="1276"/>
      <c r="AZ80" s="1276"/>
      <c r="BA80" s="1276"/>
      <c r="BB80" s="1280"/>
      <c r="BC80" s="1280"/>
      <c r="BD80" s="1280"/>
      <c r="BE80" s="1280"/>
      <c r="BF80" s="1280"/>
      <c r="BG80" s="1280"/>
      <c r="BH80" s="1280"/>
      <c r="BI80" s="1280"/>
      <c r="BJ80" s="1280"/>
      <c r="BK80" s="1280"/>
      <c r="BL80" s="1280"/>
      <c r="BM80" s="1280"/>
      <c r="BN80" s="1280"/>
      <c r="BO80" s="1280"/>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x14ac:dyDescent="0.15">
      <c r="B81" s="1251"/>
    </row>
    <row r="82" spans="2:109" ht="17.25" x14ac:dyDescent="0.15">
      <c r="B82" s="1251"/>
      <c r="K82" s="1301"/>
      <c r="L82" s="1301"/>
      <c r="M82" s="1301"/>
      <c r="N82" s="1301"/>
      <c r="AQ82" s="1301"/>
      <c r="AR82" s="1301"/>
      <c r="AS82" s="1301"/>
      <c r="AT82" s="1301"/>
      <c r="BC82" s="1301"/>
      <c r="BD82" s="1301"/>
      <c r="BE82" s="1301"/>
      <c r="BF82" s="1301"/>
      <c r="BO82" s="1301"/>
      <c r="BP82" s="1301"/>
      <c r="BQ82" s="1301"/>
      <c r="BR82" s="1301"/>
      <c r="CA82" s="1301"/>
      <c r="CB82" s="1301"/>
      <c r="CC82" s="1301"/>
      <c r="CD82" s="1301"/>
      <c r="CM82" s="1301"/>
      <c r="CN82" s="1301"/>
      <c r="CO82" s="1301"/>
      <c r="CP82" s="1301"/>
      <c r="CY82" s="1301"/>
      <c r="CZ82" s="1301"/>
      <c r="DA82" s="1301"/>
      <c r="DB82" s="1301"/>
      <c r="DC82" s="1301"/>
    </row>
    <row r="83" spans="2:109" x14ac:dyDescent="0.15">
      <c r="B83" s="1253"/>
      <c r="C83" s="1254"/>
      <c r="D83" s="1254"/>
      <c r="E83" s="1254"/>
      <c r="F83" s="1254"/>
      <c r="G83" s="1254"/>
      <c r="H83" s="1254"/>
      <c r="I83" s="1254"/>
      <c r="J83" s="1254"/>
      <c r="K83" s="1254"/>
      <c r="L83" s="1254"/>
      <c r="M83" s="1254"/>
      <c r="N83" s="1254"/>
      <c r="O83" s="1254"/>
      <c r="P83" s="1254"/>
      <c r="Q83" s="1254"/>
      <c r="R83" s="1254"/>
      <c r="S83" s="1254"/>
      <c r="T83" s="1254"/>
      <c r="U83" s="1254"/>
      <c r="V83" s="1254"/>
      <c r="W83" s="1254"/>
      <c r="X83" s="1254"/>
      <c r="Y83" s="1254"/>
      <c r="Z83" s="1254"/>
      <c r="AA83" s="1254"/>
      <c r="AB83" s="1254"/>
      <c r="AC83" s="1254"/>
      <c r="AD83" s="1254"/>
      <c r="AE83" s="1254"/>
      <c r="AF83" s="1254"/>
      <c r="AG83" s="1254"/>
      <c r="AH83" s="1254"/>
      <c r="AI83" s="1254"/>
      <c r="AJ83" s="1254"/>
      <c r="AK83" s="1254"/>
      <c r="AL83" s="1254"/>
      <c r="AM83" s="1254"/>
      <c r="AN83" s="1254"/>
      <c r="AO83" s="1254"/>
      <c r="AP83" s="1254"/>
      <c r="AQ83" s="1254"/>
      <c r="AR83" s="1254"/>
      <c r="AS83" s="1254"/>
      <c r="AT83" s="1254"/>
      <c r="AU83" s="1254"/>
      <c r="AV83" s="1254"/>
      <c r="AW83" s="1254"/>
      <c r="AX83" s="1254"/>
      <c r="AY83" s="1254"/>
      <c r="AZ83" s="1254"/>
      <c r="BA83" s="1254"/>
      <c r="BB83" s="1254"/>
      <c r="BC83" s="1254"/>
      <c r="BD83" s="1254"/>
      <c r="BE83" s="1254"/>
      <c r="BF83" s="1254"/>
      <c r="BG83" s="1254"/>
      <c r="BH83" s="1254"/>
      <c r="BI83" s="1254"/>
      <c r="BJ83" s="1254"/>
      <c r="BK83" s="1254"/>
      <c r="BL83" s="1254"/>
      <c r="BM83" s="1254"/>
      <c r="BN83" s="1254"/>
      <c r="BO83" s="1254"/>
      <c r="BP83" s="1254"/>
      <c r="BQ83" s="1254"/>
      <c r="BR83" s="1254"/>
      <c r="BS83" s="1254"/>
      <c r="BT83" s="1254"/>
      <c r="BU83" s="1254"/>
      <c r="BV83" s="1254"/>
      <c r="BW83" s="1254"/>
      <c r="BX83" s="1254"/>
      <c r="BY83" s="1254"/>
      <c r="BZ83" s="1254"/>
      <c r="CA83" s="1254"/>
      <c r="CB83" s="1254"/>
      <c r="CC83" s="1254"/>
      <c r="CD83" s="1254"/>
      <c r="CE83" s="1254"/>
      <c r="CF83" s="1254"/>
      <c r="CG83" s="1254"/>
      <c r="CH83" s="1254"/>
      <c r="CI83" s="1254"/>
      <c r="CJ83" s="1254"/>
      <c r="CK83" s="1254"/>
      <c r="CL83" s="1254"/>
      <c r="CM83" s="1254"/>
      <c r="CN83" s="1254"/>
      <c r="CO83" s="1254"/>
      <c r="CP83" s="1254"/>
      <c r="CQ83" s="1254"/>
      <c r="CR83" s="1254"/>
      <c r="CS83" s="1254"/>
      <c r="CT83" s="1254"/>
      <c r="CU83" s="1254"/>
      <c r="CV83" s="1254"/>
      <c r="CW83" s="1254"/>
      <c r="CX83" s="1254"/>
      <c r="CY83" s="1254"/>
      <c r="CZ83" s="1254"/>
      <c r="DA83" s="1254"/>
      <c r="DB83" s="1254"/>
      <c r="DC83" s="1254"/>
      <c r="DD83" s="1255"/>
    </row>
    <row r="84" spans="2:109" x14ac:dyDescent="0.15">
      <c r="DD84" s="1244"/>
      <c r="DE84" s="1244"/>
    </row>
    <row r="85" spans="2:109" x14ac:dyDescent="0.15">
      <c r="DD85" s="1244"/>
      <c r="DE85" s="1244"/>
    </row>
    <row r="86" spans="2:109" hidden="1" x14ac:dyDescent="0.15">
      <c r="DD86" s="1244"/>
      <c r="DE86" s="1244"/>
    </row>
    <row r="87" spans="2:109" hidden="1" x14ac:dyDescent="0.15">
      <c r="K87" s="1302"/>
      <c r="AQ87" s="1302"/>
      <c r="BC87" s="1302"/>
      <c r="BO87" s="1302"/>
      <c r="CA87" s="1302"/>
      <c r="CM87" s="1302"/>
      <c r="CY87" s="1302"/>
      <c r="DD87" s="1244"/>
      <c r="DE87" s="1244"/>
    </row>
    <row r="88" spans="2:109" hidden="1" x14ac:dyDescent="0.15">
      <c r="DD88" s="1244"/>
      <c r="DE88" s="1244"/>
    </row>
    <row r="89" spans="2:109" hidden="1" x14ac:dyDescent="0.15">
      <c r="DD89" s="1244"/>
      <c r="DE89" s="1244"/>
    </row>
    <row r="90" spans="2:109" hidden="1" x14ac:dyDescent="0.15">
      <c r="DD90" s="1244"/>
      <c r="DE90" s="1244"/>
    </row>
    <row r="91" spans="2:109" hidden="1" x14ac:dyDescent="0.15">
      <c r="DD91" s="1244"/>
      <c r="DE91" s="1244"/>
    </row>
    <row r="92" spans="2:109" ht="13.5" hidden="1" customHeight="1" x14ac:dyDescent="0.15">
      <c r="DD92" s="1244"/>
      <c r="DE92" s="1244"/>
    </row>
    <row r="93" spans="2:109" ht="13.5" hidden="1" customHeight="1" x14ac:dyDescent="0.15">
      <c r="DD93" s="1244"/>
      <c r="DE93" s="1244"/>
    </row>
    <row r="94" spans="2:109" ht="13.5" hidden="1" customHeight="1" x14ac:dyDescent="0.15">
      <c r="DD94" s="1244"/>
      <c r="DE94" s="1244"/>
    </row>
    <row r="95" spans="2:109" ht="13.5" hidden="1" customHeight="1" x14ac:dyDescent="0.15">
      <c r="DD95" s="1244"/>
      <c r="DE95" s="1244"/>
    </row>
    <row r="96" spans="2:109" ht="13.5" hidden="1" customHeight="1" x14ac:dyDescent="0.15">
      <c r="DD96" s="1244"/>
      <c r="DE96" s="1244"/>
    </row>
    <row r="97" spans="108:109" ht="13.5" hidden="1" customHeight="1" x14ac:dyDescent="0.15">
      <c r="DD97" s="1244"/>
      <c r="DE97" s="1244"/>
    </row>
    <row r="98" spans="108:109" ht="13.5" hidden="1" customHeight="1" x14ac:dyDescent="0.15">
      <c r="DD98" s="1244"/>
      <c r="DE98" s="1244"/>
    </row>
    <row r="99" spans="108:109" ht="13.5" hidden="1" customHeight="1" x14ac:dyDescent="0.15">
      <c r="DD99" s="1244"/>
      <c r="DE99" s="1244"/>
    </row>
    <row r="100" spans="108:109" ht="13.5" hidden="1" customHeight="1" x14ac:dyDescent="0.15">
      <c r="DD100" s="1244"/>
      <c r="DE100" s="1244"/>
    </row>
    <row r="101" spans="108:109" ht="13.5" hidden="1" customHeight="1" x14ac:dyDescent="0.15">
      <c r="DD101" s="1244"/>
      <c r="DE101" s="1244"/>
    </row>
    <row r="102" spans="108:109" ht="13.5" hidden="1" customHeight="1" x14ac:dyDescent="0.15">
      <c r="DD102" s="1244"/>
      <c r="DE102" s="1244"/>
    </row>
    <row r="103" spans="108:109" ht="13.5" hidden="1" customHeight="1" x14ac:dyDescent="0.15">
      <c r="DD103" s="1244"/>
      <c r="DE103" s="1244"/>
    </row>
    <row r="104" spans="108:109" ht="13.5" hidden="1" customHeight="1" x14ac:dyDescent="0.15">
      <c r="DD104" s="1244"/>
      <c r="DE104" s="1244"/>
    </row>
    <row r="105" spans="108:109" ht="13.5" hidden="1" customHeight="1" x14ac:dyDescent="0.15">
      <c r="DD105" s="1244"/>
      <c r="DE105" s="1244"/>
    </row>
    <row r="106" spans="108:109" ht="13.5" hidden="1" customHeight="1" x14ac:dyDescent="0.15">
      <c r="DD106" s="1244"/>
      <c r="DE106" s="1244"/>
    </row>
    <row r="107" spans="108:109" ht="13.5" hidden="1" customHeight="1" x14ac:dyDescent="0.15">
      <c r="DD107" s="1244"/>
      <c r="DE107" s="1244"/>
    </row>
    <row r="108" spans="108:109" ht="13.5" hidden="1" customHeight="1" x14ac:dyDescent="0.15">
      <c r="DD108" s="1244"/>
      <c r="DE108" s="1244"/>
    </row>
    <row r="109" spans="108:109" ht="13.5" hidden="1" customHeight="1" x14ac:dyDescent="0.15">
      <c r="DD109" s="1244"/>
      <c r="DE109" s="1244"/>
    </row>
    <row r="110" spans="108:109" ht="13.5" hidden="1" customHeight="1" x14ac:dyDescent="0.15">
      <c r="DD110" s="1244"/>
      <c r="DE110" s="1244"/>
    </row>
    <row r="111" spans="108:109" ht="13.5" hidden="1" customHeight="1" x14ac:dyDescent="0.15">
      <c r="DD111" s="1244"/>
      <c r="DE111" s="1244"/>
    </row>
    <row r="112" spans="108:109" ht="13.5" hidden="1" customHeight="1" x14ac:dyDescent="0.15">
      <c r="DD112" s="1244"/>
      <c r="DE112" s="1244"/>
    </row>
    <row r="113" spans="108:109" ht="13.5" hidden="1" customHeight="1" x14ac:dyDescent="0.15">
      <c r="DD113" s="1244"/>
      <c r="DE113" s="1244"/>
    </row>
    <row r="114" spans="108:109" ht="13.5" hidden="1" customHeight="1" x14ac:dyDescent="0.15">
      <c r="DD114" s="1244"/>
      <c r="DE114" s="1244"/>
    </row>
    <row r="115" spans="108:109" ht="13.5" hidden="1" customHeight="1" x14ac:dyDescent="0.15">
      <c r="DD115" s="1244"/>
      <c r="DE115" s="1244"/>
    </row>
    <row r="116" spans="108:109" ht="13.5" hidden="1" customHeight="1" x14ac:dyDescent="0.15">
      <c r="DD116" s="1244"/>
      <c r="DE116" s="1244"/>
    </row>
    <row r="117" spans="108:109" ht="13.5" hidden="1" customHeight="1" x14ac:dyDescent="0.15">
      <c r="DD117" s="1244"/>
      <c r="DE117" s="1244"/>
    </row>
    <row r="118" spans="108:109" ht="13.5" hidden="1" customHeight="1" x14ac:dyDescent="0.15">
      <c r="DD118" s="1244"/>
      <c r="DE118" s="1244"/>
    </row>
    <row r="119" spans="108:109" ht="13.5" hidden="1" customHeight="1" x14ac:dyDescent="0.15">
      <c r="DD119" s="1244"/>
      <c r="DE119" s="1244"/>
    </row>
    <row r="120" spans="108:109" ht="13.5" hidden="1" customHeight="1" x14ac:dyDescent="0.15">
      <c r="DD120" s="1244"/>
      <c r="DE120" s="1244"/>
    </row>
    <row r="121" spans="108:109" ht="13.5" hidden="1" customHeight="1" x14ac:dyDescent="0.15">
      <c r="DD121" s="1244"/>
      <c r="DE121" s="1244"/>
    </row>
    <row r="122" spans="108:109" ht="13.5" hidden="1" customHeight="1" x14ac:dyDescent="0.15">
      <c r="DD122" s="1244"/>
      <c r="DE122" s="1244"/>
    </row>
    <row r="123" spans="108:109" ht="13.5" hidden="1" customHeight="1" x14ac:dyDescent="0.15">
      <c r="DD123" s="1244"/>
      <c r="DE123" s="1244"/>
    </row>
    <row r="124" spans="108:109" ht="13.5" hidden="1" customHeight="1" x14ac:dyDescent="0.15">
      <c r="DD124" s="1244"/>
      <c r="DE124" s="1244"/>
    </row>
    <row r="125" spans="108:109" ht="13.5" hidden="1" customHeight="1" x14ac:dyDescent="0.15">
      <c r="DD125" s="1244"/>
      <c r="DE125" s="1244"/>
    </row>
    <row r="126" spans="108:109" ht="13.5" hidden="1" customHeight="1" x14ac:dyDescent="0.15">
      <c r="DD126" s="1244"/>
      <c r="DE126" s="1244"/>
    </row>
    <row r="127" spans="108:109" ht="13.5" hidden="1" customHeight="1" x14ac:dyDescent="0.15">
      <c r="DD127" s="1244"/>
      <c r="DE127" s="1244"/>
    </row>
    <row r="128" spans="108:109" ht="13.5" hidden="1" customHeight="1" x14ac:dyDescent="0.15">
      <c r="DD128" s="1244"/>
      <c r="DE128" s="1244"/>
    </row>
    <row r="129" spans="108:109" ht="13.5" hidden="1" customHeight="1" x14ac:dyDescent="0.15">
      <c r="DD129" s="1244"/>
      <c r="DE129" s="1244"/>
    </row>
    <row r="130" spans="108:109" ht="13.5" hidden="1" customHeight="1" x14ac:dyDescent="0.15">
      <c r="DD130" s="1244"/>
      <c r="DE130" s="1244"/>
    </row>
    <row r="131" spans="108:109" ht="13.5" hidden="1" customHeight="1" x14ac:dyDescent="0.15">
      <c r="DD131" s="1244"/>
      <c r="DE131" s="1244"/>
    </row>
    <row r="132" spans="108:109" ht="13.5" hidden="1" customHeight="1" x14ac:dyDescent="0.15">
      <c r="DD132" s="1244"/>
      <c r="DE132" s="1244"/>
    </row>
    <row r="133" spans="108:109" ht="13.5" hidden="1" customHeight="1" x14ac:dyDescent="0.15">
      <c r="DD133" s="1244"/>
      <c r="DE133" s="1244"/>
    </row>
    <row r="134" spans="108:109" ht="13.5" hidden="1" customHeight="1" x14ac:dyDescent="0.15">
      <c r="DD134" s="1244"/>
      <c r="DE134" s="1244"/>
    </row>
    <row r="135" spans="108:109" ht="13.5" hidden="1" customHeight="1" x14ac:dyDescent="0.15">
      <c r="DD135" s="1244"/>
      <c r="DE135" s="1244"/>
    </row>
    <row r="136" spans="108:109" ht="13.5" hidden="1" customHeight="1" x14ac:dyDescent="0.15">
      <c r="DD136" s="1244"/>
      <c r="DE136" s="1244"/>
    </row>
    <row r="137" spans="108:109" ht="13.5" hidden="1" customHeight="1" x14ac:dyDescent="0.15">
      <c r="DD137" s="1244"/>
      <c r="DE137" s="1244"/>
    </row>
    <row r="138" spans="108:109" ht="13.5" hidden="1" customHeight="1" x14ac:dyDescent="0.15">
      <c r="DD138" s="1244"/>
      <c r="DE138" s="1244"/>
    </row>
    <row r="139" spans="108:109" ht="13.5" hidden="1" customHeight="1" x14ac:dyDescent="0.15">
      <c r="DD139" s="1244"/>
      <c r="DE139" s="1244"/>
    </row>
    <row r="140" spans="108:109" ht="13.5" hidden="1" customHeight="1" x14ac:dyDescent="0.15">
      <c r="DD140" s="1244"/>
      <c r="DE140" s="1244"/>
    </row>
    <row r="141" spans="108:109" ht="13.5" hidden="1" customHeight="1" x14ac:dyDescent="0.15">
      <c r="DD141" s="1244"/>
      <c r="DE141" s="1244"/>
    </row>
    <row r="142" spans="108:109" ht="13.5" hidden="1" customHeight="1" x14ac:dyDescent="0.15">
      <c r="DD142" s="1244"/>
      <c r="DE142" s="1244"/>
    </row>
    <row r="143" spans="108:109" ht="13.5" hidden="1" customHeight="1" x14ac:dyDescent="0.15">
      <c r="DD143" s="1244"/>
      <c r="DE143" s="1244"/>
    </row>
    <row r="144" spans="108:109" ht="13.5" hidden="1" customHeight="1" x14ac:dyDescent="0.15">
      <c r="DD144" s="1244"/>
      <c r="DE144" s="1244"/>
    </row>
    <row r="145" spans="108:109" ht="13.5" hidden="1" customHeight="1" x14ac:dyDescent="0.15">
      <c r="DD145" s="1244"/>
      <c r="DE145" s="1244"/>
    </row>
    <row r="146" spans="108:109" ht="13.5" hidden="1" customHeight="1" x14ac:dyDescent="0.15">
      <c r="DD146" s="1244"/>
      <c r="DE146" s="1244"/>
    </row>
    <row r="147" spans="108:109" ht="13.5" hidden="1" customHeight="1" x14ac:dyDescent="0.15">
      <c r="DD147" s="1244"/>
      <c r="DE147" s="1244"/>
    </row>
    <row r="148" spans="108:109" ht="13.5" hidden="1" customHeight="1" x14ac:dyDescent="0.15">
      <c r="DD148" s="1244"/>
      <c r="DE148" s="1244"/>
    </row>
    <row r="149" spans="108:109" ht="13.5" hidden="1" customHeight="1" x14ac:dyDescent="0.15">
      <c r="DD149" s="1244"/>
      <c r="DE149" s="1244"/>
    </row>
    <row r="150" spans="108:109" ht="13.5" hidden="1" customHeight="1" x14ac:dyDescent="0.15">
      <c r="DD150" s="1244"/>
      <c r="DE150" s="1244"/>
    </row>
    <row r="151" spans="108:109" ht="13.5" hidden="1" customHeight="1" x14ac:dyDescent="0.15">
      <c r="DD151" s="1244"/>
      <c r="DE151" s="1244"/>
    </row>
    <row r="152" spans="108:109" ht="13.5" hidden="1" customHeight="1" x14ac:dyDescent="0.15">
      <c r="DD152" s="1244"/>
      <c r="DE152" s="1244"/>
    </row>
    <row r="153" spans="108:109" ht="13.5" hidden="1" customHeight="1" x14ac:dyDescent="0.15">
      <c r="DD153" s="1244"/>
      <c r="DE153" s="1244"/>
    </row>
    <row r="154" spans="108:109" ht="13.5" hidden="1" customHeight="1" x14ac:dyDescent="0.15">
      <c r="DD154" s="1244"/>
      <c r="DE154" s="1244"/>
    </row>
    <row r="155" spans="108:109" ht="13.5" hidden="1" customHeight="1" x14ac:dyDescent="0.15">
      <c r="DD155" s="1244"/>
      <c r="DE155" s="1244"/>
    </row>
    <row r="156" spans="108:109" ht="13.5" hidden="1" customHeight="1" x14ac:dyDescent="0.15">
      <c r="DD156" s="1244"/>
      <c r="DE156" s="1244"/>
    </row>
    <row r="157" spans="108:109" ht="13.5" hidden="1" customHeight="1" x14ac:dyDescent="0.15">
      <c r="DD157" s="1244"/>
      <c r="DE157" s="1244"/>
    </row>
    <row r="158" spans="108:109" ht="13.5" hidden="1" customHeight="1" x14ac:dyDescent="0.15">
      <c r="DD158" s="1244"/>
      <c r="DE158" s="1244"/>
    </row>
    <row r="159" spans="108:109" ht="13.5" hidden="1" customHeight="1" x14ac:dyDescent="0.15">
      <c r="DD159" s="1244"/>
      <c r="DE159" s="1244"/>
    </row>
    <row r="160" spans="108:109" ht="13.5" hidden="1" customHeight="1" x14ac:dyDescent="0.15">
      <c r="DD160" s="1244"/>
      <c r="DE160" s="1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CX0mOglRk891AEv4Plgsy9aXjYEc5XwntaeSurNYqSsYJWvIUgpHfzoHXLXRGIoTeBFZqBJd0LGNBTzhLwS3/w==" saltValue="MIV+lQdDOwnaNZZLeU/j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LjWGu9gJL1U92zr/GJa0fCFQo/YxMY+lneV2FOchPp7Zcj0VyfDeru1iRJVh7G6+qlHkp0P7lyqSE9scSN3Iw==" saltValue="HWf4qfR+9LiW582PeVYKK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0Qjm53nGEJjkL6j4yz+ou7nr45DE+wVsD0DWLLAl9FsJ3eGJb9QflnqEITdTh9lIOPUF0cNbLJD4I6p6L98g==" saltValue="vpE/BgS56RTExMAY+JKBz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541</v>
      </c>
      <c r="G2" s="136"/>
      <c r="H2" s="137"/>
    </row>
    <row r="3" spans="1:8" x14ac:dyDescent="0.15">
      <c r="A3" s="133" t="s">
        <v>534</v>
      </c>
      <c r="B3" s="138"/>
      <c r="C3" s="139"/>
      <c r="D3" s="140">
        <v>24885</v>
      </c>
      <c r="E3" s="141"/>
      <c r="F3" s="142">
        <v>53270</v>
      </c>
      <c r="G3" s="143"/>
      <c r="H3" s="144"/>
    </row>
    <row r="4" spans="1:8" x14ac:dyDescent="0.15">
      <c r="A4" s="145"/>
      <c r="B4" s="146"/>
      <c r="C4" s="147"/>
      <c r="D4" s="148">
        <v>15394</v>
      </c>
      <c r="E4" s="149"/>
      <c r="F4" s="150">
        <v>24316</v>
      </c>
      <c r="G4" s="151"/>
      <c r="H4" s="152"/>
    </row>
    <row r="5" spans="1:8" x14ac:dyDescent="0.15">
      <c r="A5" s="133" t="s">
        <v>536</v>
      </c>
      <c r="B5" s="138"/>
      <c r="C5" s="139"/>
      <c r="D5" s="140">
        <v>40255</v>
      </c>
      <c r="E5" s="141"/>
      <c r="F5" s="142">
        <v>53292</v>
      </c>
      <c r="G5" s="143"/>
      <c r="H5" s="144"/>
    </row>
    <row r="6" spans="1:8" x14ac:dyDescent="0.15">
      <c r="A6" s="145"/>
      <c r="B6" s="146"/>
      <c r="C6" s="147"/>
      <c r="D6" s="148">
        <v>24159</v>
      </c>
      <c r="E6" s="149"/>
      <c r="F6" s="150">
        <v>28900</v>
      </c>
      <c r="G6" s="151"/>
      <c r="H6" s="152"/>
    </row>
    <row r="7" spans="1:8" x14ac:dyDescent="0.15">
      <c r="A7" s="133" t="s">
        <v>537</v>
      </c>
      <c r="B7" s="138"/>
      <c r="C7" s="139"/>
      <c r="D7" s="140">
        <v>59234</v>
      </c>
      <c r="E7" s="141"/>
      <c r="F7" s="142">
        <v>49919</v>
      </c>
      <c r="G7" s="143"/>
      <c r="H7" s="144"/>
    </row>
    <row r="8" spans="1:8" x14ac:dyDescent="0.15">
      <c r="A8" s="145"/>
      <c r="B8" s="146"/>
      <c r="C8" s="147"/>
      <c r="D8" s="148">
        <v>39169</v>
      </c>
      <c r="E8" s="149"/>
      <c r="F8" s="150">
        <v>26398</v>
      </c>
      <c r="G8" s="151"/>
      <c r="H8" s="152"/>
    </row>
    <row r="9" spans="1:8" x14ac:dyDescent="0.15">
      <c r="A9" s="133" t="s">
        <v>538</v>
      </c>
      <c r="B9" s="138"/>
      <c r="C9" s="139"/>
      <c r="D9" s="140">
        <v>38972</v>
      </c>
      <c r="E9" s="141"/>
      <c r="F9" s="142">
        <v>47738</v>
      </c>
      <c r="G9" s="143"/>
      <c r="H9" s="144"/>
    </row>
    <row r="10" spans="1:8" x14ac:dyDescent="0.15">
      <c r="A10" s="145"/>
      <c r="B10" s="146"/>
      <c r="C10" s="147"/>
      <c r="D10" s="148">
        <v>26662</v>
      </c>
      <c r="E10" s="149"/>
      <c r="F10" s="150">
        <v>24937</v>
      </c>
      <c r="G10" s="151"/>
      <c r="H10" s="152"/>
    </row>
    <row r="11" spans="1:8" x14ac:dyDescent="0.15">
      <c r="A11" s="133" t="s">
        <v>539</v>
      </c>
      <c r="B11" s="138"/>
      <c r="C11" s="139"/>
      <c r="D11" s="140">
        <v>30159</v>
      </c>
      <c r="E11" s="141"/>
      <c r="F11" s="142">
        <v>52191</v>
      </c>
      <c r="G11" s="143"/>
      <c r="H11" s="144"/>
    </row>
    <row r="12" spans="1:8" x14ac:dyDescent="0.15">
      <c r="A12" s="145"/>
      <c r="B12" s="146"/>
      <c r="C12" s="153"/>
      <c r="D12" s="148">
        <v>21212</v>
      </c>
      <c r="E12" s="149"/>
      <c r="F12" s="150">
        <v>24843</v>
      </c>
      <c r="G12" s="151"/>
      <c r="H12" s="152"/>
    </row>
    <row r="13" spans="1:8" x14ac:dyDescent="0.15">
      <c r="A13" s="133"/>
      <c r="B13" s="138"/>
      <c r="C13" s="154"/>
      <c r="D13" s="155">
        <v>38701</v>
      </c>
      <c r="E13" s="156"/>
      <c r="F13" s="157">
        <v>51282</v>
      </c>
      <c r="G13" s="158"/>
      <c r="H13" s="144"/>
    </row>
    <row r="14" spans="1:8" x14ac:dyDescent="0.15">
      <c r="A14" s="145"/>
      <c r="B14" s="146"/>
      <c r="C14" s="147"/>
      <c r="D14" s="148">
        <v>25319</v>
      </c>
      <c r="E14" s="149"/>
      <c r="F14" s="150">
        <v>25879</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5.66</v>
      </c>
      <c r="C19" s="159">
        <f>ROUND(VALUE(SUBSTITUTE(実質収支比率等に係る経年分析!G$48,"▲","-")),2)</f>
        <v>6.26</v>
      </c>
      <c r="D19" s="159">
        <f>ROUND(VALUE(SUBSTITUTE(実質収支比率等に係る経年分析!H$48,"▲","-")),2)</f>
        <v>7.5</v>
      </c>
      <c r="E19" s="159">
        <f>ROUND(VALUE(SUBSTITUTE(実質収支比率等に係る経年分析!I$48,"▲","-")),2)</f>
        <v>7.3</v>
      </c>
      <c r="F19" s="159">
        <f>ROUND(VALUE(SUBSTITUTE(実質収支比率等に係る経年分析!J$48,"▲","-")),2)</f>
        <v>7.04</v>
      </c>
    </row>
    <row r="20" spans="1:11" x14ac:dyDescent="0.15">
      <c r="A20" s="159" t="s">
        <v>49</v>
      </c>
      <c r="B20" s="159">
        <f>ROUND(VALUE(SUBSTITUTE(実質収支比率等に係る経年分析!F$47,"▲","-")),2)</f>
        <v>45.69</v>
      </c>
      <c r="C20" s="159">
        <f>ROUND(VALUE(SUBSTITUTE(実質収支比率等に係る経年分析!G$47,"▲","-")),2)</f>
        <v>28.57</v>
      </c>
      <c r="D20" s="159">
        <f>ROUND(VALUE(SUBSTITUTE(実質収支比率等に係る経年分析!H$47,"▲","-")),2)</f>
        <v>22.29</v>
      </c>
      <c r="E20" s="159">
        <f>ROUND(VALUE(SUBSTITUTE(実質収支比率等に係る経年分析!I$47,"▲","-")),2)</f>
        <v>19.41</v>
      </c>
      <c r="F20" s="159">
        <f>ROUND(VALUE(SUBSTITUTE(実質収支比率等に係る経年分析!J$47,"▲","-")),2)</f>
        <v>18.05</v>
      </c>
    </row>
    <row r="21" spans="1:11" x14ac:dyDescent="0.15">
      <c r="A21" s="159" t="s">
        <v>50</v>
      </c>
      <c r="B21" s="159">
        <f>IF(ISNUMBER(VALUE(SUBSTITUTE(実質収支比率等に係る経年分析!F$49,"▲","-"))),ROUND(VALUE(SUBSTITUTE(実質収支比率等に係る経年分析!F$49,"▲","-")),2),NA())</f>
        <v>-3.63</v>
      </c>
      <c r="C21" s="159">
        <f>IF(ISNUMBER(VALUE(SUBSTITUTE(実質収支比率等に係る経年分析!G$49,"▲","-"))),ROUND(VALUE(SUBSTITUTE(実質収支比率等に係る経年分析!G$49,"▲","-")),2),NA())</f>
        <v>-19.63</v>
      </c>
      <c r="D21" s="159">
        <f>IF(ISNUMBER(VALUE(SUBSTITUTE(実質収支比率等に係る経年分析!H$49,"▲","-"))),ROUND(VALUE(SUBSTITUTE(実質収支比率等に係る経年分析!H$49,"▲","-")),2),NA())</f>
        <v>-8.0299999999999994</v>
      </c>
      <c r="E21" s="159">
        <f>IF(ISNUMBER(VALUE(SUBSTITUTE(実質収支比率等に係る経年分析!I$49,"▲","-"))),ROUND(VALUE(SUBSTITUTE(実質収支比率等に係る経年分析!I$49,"▲","-")),2),NA())</f>
        <v>-6.88</v>
      </c>
      <c r="F21" s="159">
        <f>IF(ISNUMBER(VALUE(SUBSTITUTE(実質収支比率等に係る経年分析!J$49,"▲","-"))),ROUND(VALUE(SUBSTITUTE(実質収支比率等に係る経年分析!J$49,"▲","-")),2),NA())</f>
        <v>-5.18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介護予防サービス事業特別会計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x14ac:dyDescent="0.15">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0.41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0.56000000000000005</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0.53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0.35</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0.76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2.02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2.85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1.74</v>
      </c>
    </row>
    <row r="33" spans="1:16" x14ac:dyDescent="0.15">
      <c r="A33" s="160" t="str">
        <f>IF(連結実質赤字比率に係る赤字・黒字の構成分析!C$37="",NA(),連結実質赤字比率に係る赤字・黒字の構成分析!C$37)</f>
        <v>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1.1399999999999999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2.37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1.99</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5.66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6.26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7.5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7.03</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5.68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6.57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7.31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8.42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9.19</v>
      </c>
    </row>
    <row r="36" spans="1:16" x14ac:dyDescent="0.15">
      <c r="A36" s="160" t="str">
        <f>IF(連結実質赤字比率に係る赤字・黒字の構成分析!C$34="",NA(),連結実質赤字比率に係る赤字・黒字の構成分析!C$34)</f>
        <v>宅地造成事業特別会計</v>
      </c>
      <c r="B36" s="160" t="e">
        <f>IF(ROUND(VALUE(SUBSTITUTE(連結実質赤字比率に係る赤字・黒字の構成分析!F$34,"▲", "-")), 2) &lt; 0, ABS(ROUND(VALUE(SUBSTITUTE(連結実質赤字比率に係る赤字・黒字の構成分析!F$34,"▲", "-")), 2)), NA())</f>
        <v>#VALUE!</v>
      </c>
      <c r="C36" s="160" t="e">
        <f>IF(ROUND(VALUE(SUBSTITUTE(連結実質赤字比率に係る赤字・黒字の構成分析!F$34,"▲", "-")), 2) &gt;= 0, ABS(ROUND(VALUE(SUBSTITUTE(連結実質赤字比率に係る赤字・黒字の構成分析!F$34,"▲", "-")), 2)), NA())</f>
        <v>#VALUE!</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14.21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968</v>
      </c>
      <c r="E42" s="161"/>
      <c r="F42" s="161"/>
      <c r="G42" s="161">
        <f>'実質公債費比率（分子）の構造'!L$52</f>
        <v>1013</v>
      </c>
      <c r="H42" s="161"/>
      <c r="I42" s="161"/>
      <c r="J42" s="161">
        <f>'実質公債費比率（分子）の構造'!M$52</f>
        <v>939</v>
      </c>
      <c r="K42" s="161"/>
      <c r="L42" s="161"/>
      <c r="M42" s="161">
        <f>'実質公債費比率（分子）の構造'!N$52</f>
        <v>954</v>
      </c>
      <c r="N42" s="161"/>
      <c r="O42" s="161"/>
      <c r="P42" s="161">
        <f>'実質公債費比率（分子）の構造'!O$52</f>
        <v>961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284</v>
      </c>
      <c r="C46" s="161"/>
      <c r="D46" s="161"/>
      <c r="E46" s="161">
        <f>'実質公債費比率（分子）の構造'!L$48</f>
        <v>262</v>
      </c>
      <c r="F46" s="161"/>
      <c r="G46" s="161"/>
      <c r="H46" s="161">
        <f>'実質公債費比率（分子）の構造'!M$48</f>
        <v>267</v>
      </c>
      <c r="I46" s="161"/>
      <c r="J46" s="161"/>
      <c r="K46" s="161">
        <f>'実質公債費比率（分子）の構造'!N$48</f>
        <v>270</v>
      </c>
      <c r="L46" s="161"/>
      <c r="M46" s="161"/>
      <c r="N46" s="161">
        <f>'実質公債費比率（分子）の構造'!O$48</f>
        <v>291</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927</v>
      </c>
      <c r="C49" s="161"/>
      <c r="D49" s="161"/>
      <c r="E49" s="161">
        <f>'実質公債費比率（分子）の構造'!L$45</f>
        <v>963</v>
      </c>
      <c r="F49" s="161"/>
      <c r="G49" s="161"/>
      <c r="H49" s="161">
        <f>'実質公債費比率（分子）の構造'!M$45</f>
        <v>892</v>
      </c>
      <c r="I49" s="161"/>
      <c r="J49" s="161"/>
      <c r="K49" s="161">
        <f>'実質公債費比率（分子）の構造'!N$45</f>
        <v>930</v>
      </c>
      <c r="L49" s="161"/>
      <c r="M49" s="161"/>
      <c r="N49" s="161">
        <f>'実質公債費比率（分子）の構造'!O$45</f>
        <v>948</v>
      </c>
      <c r="O49" s="161"/>
      <c r="P49" s="161"/>
    </row>
    <row r="50" spans="1:16" x14ac:dyDescent="0.15">
      <c r="A50" s="161" t="s">
        <v>65</v>
      </c>
      <c r="B50" s="161" t="e">
        <f>NA()</f>
        <v>#N/A</v>
      </c>
      <c r="C50" s="161">
        <f>IF(ISNUMBER('実質公債費比率（分子）の構造'!K$53),'実質公債費比率（分子）の構造'!K$53,NA())</f>
        <v>243</v>
      </c>
      <c r="D50" s="161" t="e">
        <f>NA()</f>
        <v>#N/A</v>
      </c>
      <c r="E50" s="161" t="e">
        <f>NA()</f>
        <v>#N/A</v>
      </c>
      <c r="F50" s="161">
        <f>IF(ISNUMBER('実質公債費比率（分子）の構造'!L$53),'実質公債費比率（分子）の構造'!L$53,NA())</f>
        <v>212</v>
      </c>
      <c r="G50" s="161" t="e">
        <f>NA()</f>
        <v>#N/A</v>
      </c>
      <c r="H50" s="161" t="e">
        <f>NA()</f>
        <v>#N/A</v>
      </c>
      <c r="I50" s="161">
        <f>IF(ISNUMBER('実質公債費比率（分子）の構造'!M$53),'実質公債費比率（分子）の構造'!M$53,NA())</f>
        <v>220</v>
      </c>
      <c r="J50" s="161" t="e">
        <f>NA()</f>
        <v>#N/A</v>
      </c>
      <c r="K50" s="161" t="e">
        <f>NA()</f>
        <v>#N/A</v>
      </c>
      <c r="L50" s="161">
        <f>IF(ISNUMBER('実質公債費比率（分子）の構造'!N$53),'実質公債費比率（分子）の構造'!N$53,NA())</f>
        <v>246</v>
      </c>
      <c r="M50" s="161" t="e">
        <f>NA()</f>
        <v>#N/A</v>
      </c>
      <c r="N50" s="161" t="e">
        <f>NA()</f>
        <v>#N/A</v>
      </c>
      <c r="O50" s="161">
        <f>IF(ISNUMBER('実質公債費比率（分子）の構造'!O$53),'実質公債費比率（分子）の構造'!O$53,NA())</f>
        <v>278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11112</v>
      </c>
      <c r="E56" s="160"/>
      <c r="F56" s="160"/>
      <c r="G56" s="160">
        <f>'将来負担比率（分子）の構造'!J$52</f>
        <v>11336</v>
      </c>
      <c r="H56" s="160"/>
      <c r="I56" s="160"/>
      <c r="J56" s="160">
        <f>'将来負担比率（分子）の構造'!K$52</f>
        <v>11712</v>
      </c>
      <c r="K56" s="160"/>
      <c r="L56" s="160"/>
      <c r="M56" s="160">
        <f>'将来負担比率（分子）の構造'!L$52</f>
        <v>11462</v>
      </c>
      <c r="N56" s="160"/>
      <c r="O56" s="160"/>
      <c r="P56" s="160">
        <f>'将来負担比率（分子）の構造'!M$52</f>
        <v>11428</v>
      </c>
    </row>
    <row r="57" spans="1:16" x14ac:dyDescent="0.15">
      <c r="A57" s="160" t="s">
        <v>36</v>
      </c>
      <c r="B57" s="160"/>
      <c r="C57" s="160"/>
      <c r="D57" s="160">
        <f>'将来負担比率（分子）の構造'!I$51</f>
        <v>1118</v>
      </c>
      <c r="E57" s="160"/>
      <c r="F57" s="160"/>
      <c r="G57" s="160">
        <f>'将来負担比率（分子）の構造'!J$51</f>
        <v>1032</v>
      </c>
      <c r="H57" s="160"/>
      <c r="I57" s="160"/>
      <c r="J57" s="160">
        <f>'将来負担比率（分子）の構造'!K$51</f>
        <v>916</v>
      </c>
      <c r="K57" s="160"/>
      <c r="L57" s="160"/>
      <c r="M57" s="160">
        <f>'将来負担比率（分子）の構造'!L$51</f>
        <v>831</v>
      </c>
      <c r="N57" s="160"/>
      <c r="O57" s="160"/>
      <c r="P57" s="160">
        <f>'将来負担比率（分子）の構造'!M$51</f>
        <v>771</v>
      </c>
    </row>
    <row r="58" spans="1:16" x14ac:dyDescent="0.15">
      <c r="A58" s="160" t="s">
        <v>35</v>
      </c>
      <c r="B58" s="160"/>
      <c r="C58" s="160"/>
      <c r="D58" s="160">
        <f>'将来負担比率（分子）の構造'!I$50</f>
        <v>4745</v>
      </c>
      <c r="E58" s="160"/>
      <c r="F58" s="160"/>
      <c r="G58" s="160">
        <f>'将来負担比率（分子）の構造'!J$50</f>
        <v>3527</v>
      </c>
      <c r="H58" s="160"/>
      <c r="I58" s="160"/>
      <c r="J58" s="160">
        <f>'将来負担比率（分子）の構造'!K$50</f>
        <v>2738</v>
      </c>
      <c r="K58" s="160"/>
      <c r="L58" s="160"/>
      <c r="M58" s="160">
        <f>'将来負担比率（分子）の構造'!L$50</f>
        <v>2416</v>
      </c>
      <c r="N58" s="160"/>
      <c r="O58" s="160"/>
      <c r="P58" s="160">
        <f>'将来負担比率（分子）の構造'!M$50</f>
        <v>2521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18</v>
      </c>
      <c r="C61" s="160"/>
      <c r="D61" s="160"/>
      <c r="E61" s="160">
        <f>'将来負担比率（分子）の構造'!J$46</f>
        <v>11</v>
      </c>
      <c r="F61" s="160"/>
      <c r="G61" s="160"/>
      <c r="H61" s="160">
        <f>'将来負担比率（分子）の構造'!K$46</f>
        <v>13</v>
      </c>
      <c r="I61" s="160"/>
      <c r="J61" s="160"/>
      <c r="K61" s="160" t="str">
        <f>'将来負担比率（分子）の構造'!L$46</f>
        <v>-</v>
      </c>
      <c r="L61" s="160"/>
      <c r="M61" s="160"/>
      <c r="N61" s="160" t="str">
        <f>'将来負担比率（分子）の構造'!M$46</f>
        <v>-</v>
      </c>
      <c r="O61" s="160"/>
      <c r="P61" s="160"/>
    </row>
    <row r="62" spans="1:16" x14ac:dyDescent="0.15">
      <c r="A62" s="160" t="s">
        <v>29</v>
      </c>
      <c r="B62" s="160" t="str">
        <f>'将来負担比率（分子）の構造'!I$45</f>
        <v>-</v>
      </c>
      <c r="C62" s="160"/>
      <c r="D62" s="160"/>
      <c r="E62" s="160" t="str">
        <f>'将来負担比率（分子）の構造'!J$45</f>
        <v>-</v>
      </c>
      <c r="F62" s="160"/>
      <c r="G62" s="160"/>
      <c r="H62" s="160" t="str">
        <f>'将来負担比率（分子）の構造'!K$45</f>
        <v>-</v>
      </c>
      <c r="I62" s="160"/>
      <c r="J62" s="160"/>
      <c r="K62" s="160" t="str">
        <f>'将来負担比率（分子）の構造'!L$45</f>
        <v>-</v>
      </c>
      <c r="L62" s="160"/>
      <c r="M62" s="160"/>
      <c r="N62" s="160" t="str">
        <f>'将来負担比率（分子）の構造'!M$45</f>
        <v>-</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5191</v>
      </c>
      <c r="C64" s="160"/>
      <c r="D64" s="160"/>
      <c r="E64" s="160">
        <f>'将来負担比率（分子）の構造'!J$43</f>
        <v>5132</v>
      </c>
      <c r="F64" s="160"/>
      <c r="G64" s="160"/>
      <c r="H64" s="160">
        <f>'将来負担比率（分子）の構造'!K$43</f>
        <v>5119</v>
      </c>
      <c r="I64" s="160"/>
      <c r="J64" s="160"/>
      <c r="K64" s="160">
        <f>'将来負担比率（分子）の構造'!L$43</f>
        <v>4901</v>
      </c>
      <c r="L64" s="160"/>
      <c r="M64" s="160"/>
      <c r="N64" s="160">
        <f>'将来負担比率（分子）の構造'!M$43</f>
        <v>4891</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9636</v>
      </c>
      <c r="C66" s="160"/>
      <c r="D66" s="160"/>
      <c r="E66" s="160">
        <f>'将来負担比率（分子）の構造'!J$41</f>
        <v>9785</v>
      </c>
      <c r="F66" s="160"/>
      <c r="G66" s="160"/>
      <c r="H66" s="160">
        <f>'将来負担比率（分子）の構造'!K$41</f>
        <v>10434</v>
      </c>
      <c r="I66" s="160"/>
      <c r="J66" s="160"/>
      <c r="K66" s="160">
        <f>'将来負担比率（分子）の構造'!L$41</f>
        <v>10401</v>
      </c>
      <c r="L66" s="160"/>
      <c r="M66" s="160"/>
      <c r="N66" s="160">
        <f>'将来負担比率（分子）の構造'!M$41</f>
        <v>10157</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200</v>
      </c>
      <c r="J67" s="160" t="e">
        <f>NA()</f>
        <v>#N/A</v>
      </c>
      <c r="K67" s="160" t="e">
        <f>NA()</f>
        <v>#N/A</v>
      </c>
      <c r="L67" s="160">
        <f>IF(ISNUMBER('将来負担比率（分子）の構造'!L$53), IF('将来負担比率（分子）の構造'!L$53 &lt; 0, 0, '将来負担比率（分子）の構造'!L$53), NA())</f>
        <v>593</v>
      </c>
      <c r="M67" s="160" t="e">
        <f>NA()</f>
        <v>#N/A</v>
      </c>
      <c r="N67" s="160" t="e">
        <f>NA()</f>
        <v>#N/A</v>
      </c>
      <c r="O67" s="160">
        <f>IF(ISNUMBER('将来負担比率（分子）の構造'!M$53), IF('将来負担比率（分子）の構造'!M$53 &lt; 0, 0, '将来負担比率（分子）の構造'!M$53), NA())</f>
        <v>327</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1561</v>
      </c>
      <c r="C72" s="164">
        <f>基金残高に係る経年分析!G55</f>
        <v>1362</v>
      </c>
      <c r="D72" s="164">
        <f>基金残高に係る経年分析!H55</f>
        <v>1272</v>
      </c>
    </row>
    <row r="73" spans="1:16" x14ac:dyDescent="0.15">
      <c r="A73" s="163" t="s">
        <v>72</v>
      </c>
      <c r="B73" s="164">
        <f>基金残高に係る経年分析!F56</f>
        <v>400</v>
      </c>
      <c r="C73" s="164">
        <f>基金残高に係る経年分析!G56</f>
        <v>400</v>
      </c>
      <c r="D73" s="164">
        <f>基金残高に係る経年分析!H56</f>
        <v>400</v>
      </c>
    </row>
    <row r="74" spans="1:16" x14ac:dyDescent="0.15">
      <c r="A74" s="163" t="s">
        <v>73</v>
      </c>
      <c r="B74" s="164">
        <f>基金残高に係る経年分析!F57</f>
        <v>767</v>
      </c>
      <c r="C74" s="164">
        <f>基金残高に係る経年分析!G57</f>
        <v>644</v>
      </c>
      <c r="D74" s="164">
        <f>基金残高に係る経年分析!H57</f>
        <v>589</v>
      </c>
    </row>
  </sheetData>
  <sheetProtection algorithmName="SHA-512" hashValue="St7Ecxjn2bzEtAGxjcqp37h1M6ryiPTLC2UQUeP/s2RPGEMAguXPCgigbv400p4xyx5cbK1gaU7PQfQLxSN/HQ==" saltValue="A70tHaWhBDGXH6Gjf6I66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Q1" workbookViewId="0">
      <selection activeCell="AQ1" sqref="AQ1"/>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212</v>
      </c>
      <c r="DI1" s="736"/>
      <c r="DJ1" s="736"/>
      <c r="DK1" s="736"/>
      <c r="DL1" s="736"/>
      <c r="DM1" s="736"/>
      <c r="DN1" s="737"/>
      <c r="DO1" s="205"/>
      <c r="DP1" s="735" t="s">
        <v>213</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215</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216</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217</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218</v>
      </c>
      <c r="S4" s="678"/>
      <c r="T4" s="678"/>
      <c r="U4" s="678"/>
      <c r="V4" s="678"/>
      <c r="W4" s="678"/>
      <c r="X4" s="678"/>
      <c r="Y4" s="679"/>
      <c r="Z4" s="677" t="s">
        <v>219</v>
      </c>
      <c r="AA4" s="678"/>
      <c r="AB4" s="678"/>
      <c r="AC4" s="679"/>
      <c r="AD4" s="677" t="s">
        <v>220</v>
      </c>
      <c r="AE4" s="678"/>
      <c r="AF4" s="678"/>
      <c r="AG4" s="678"/>
      <c r="AH4" s="678"/>
      <c r="AI4" s="678"/>
      <c r="AJ4" s="678"/>
      <c r="AK4" s="679"/>
      <c r="AL4" s="677" t="s">
        <v>219</v>
      </c>
      <c r="AM4" s="678"/>
      <c r="AN4" s="678"/>
      <c r="AO4" s="679"/>
      <c r="AP4" s="738" t="s">
        <v>221</v>
      </c>
      <c r="AQ4" s="738"/>
      <c r="AR4" s="738"/>
      <c r="AS4" s="738"/>
      <c r="AT4" s="738"/>
      <c r="AU4" s="738"/>
      <c r="AV4" s="738"/>
      <c r="AW4" s="738"/>
      <c r="AX4" s="738"/>
      <c r="AY4" s="738"/>
      <c r="AZ4" s="738"/>
      <c r="BA4" s="738"/>
      <c r="BB4" s="738"/>
      <c r="BC4" s="738"/>
      <c r="BD4" s="738"/>
      <c r="BE4" s="738"/>
      <c r="BF4" s="738"/>
      <c r="BG4" s="738" t="s">
        <v>222</v>
      </c>
      <c r="BH4" s="738"/>
      <c r="BI4" s="738"/>
      <c r="BJ4" s="738"/>
      <c r="BK4" s="738"/>
      <c r="BL4" s="738"/>
      <c r="BM4" s="738"/>
      <c r="BN4" s="738"/>
      <c r="BO4" s="738" t="s">
        <v>219</v>
      </c>
      <c r="BP4" s="738"/>
      <c r="BQ4" s="738"/>
      <c r="BR4" s="738"/>
      <c r="BS4" s="738" t="s">
        <v>223</v>
      </c>
      <c r="BT4" s="738"/>
      <c r="BU4" s="738"/>
      <c r="BV4" s="738"/>
      <c r="BW4" s="738"/>
      <c r="BX4" s="738"/>
      <c r="BY4" s="738"/>
      <c r="BZ4" s="738"/>
      <c r="CA4" s="738"/>
      <c r="CB4" s="738"/>
      <c r="CD4" s="720" t="s">
        <v>224</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225</v>
      </c>
      <c r="C5" s="703"/>
      <c r="D5" s="703"/>
      <c r="E5" s="703"/>
      <c r="F5" s="703"/>
      <c r="G5" s="703"/>
      <c r="H5" s="703"/>
      <c r="I5" s="703"/>
      <c r="J5" s="703"/>
      <c r="K5" s="703"/>
      <c r="L5" s="703"/>
      <c r="M5" s="703"/>
      <c r="N5" s="703"/>
      <c r="O5" s="703"/>
      <c r="P5" s="703"/>
      <c r="Q5" s="704"/>
      <c r="R5" s="668">
        <v>4616070</v>
      </c>
      <c r="S5" s="669"/>
      <c r="T5" s="669"/>
      <c r="U5" s="669"/>
      <c r="V5" s="669"/>
      <c r="W5" s="669"/>
      <c r="X5" s="669"/>
      <c r="Y5" s="715"/>
      <c r="Z5" s="733">
        <v>40.799999999999997</v>
      </c>
      <c r="AA5" s="733"/>
      <c r="AB5" s="733"/>
      <c r="AC5" s="733"/>
      <c r="AD5" s="734">
        <v>4521501</v>
      </c>
      <c r="AE5" s="734"/>
      <c r="AF5" s="734"/>
      <c r="AG5" s="734"/>
      <c r="AH5" s="734"/>
      <c r="AI5" s="734"/>
      <c r="AJ5" s="734"/>
      <c r="AK5" s="734"/>
      <c r="AL5" s="716">
        <v>67.7</v>
      </c>
      <c r="AM5" s="685"/>
      <c r="AN5" s="685"/>
      <c r="AO5" s="717"/>
      <c r="AP5" s="702" t="s">
        <v>226</v>
      </c>
      <c r="AQ5" s="703"/>
      <c r="AR5" s="703"/>
      <c r="AS5" s="703"/>
      <c r="AT5" s="703"/>
      <c r="AU5" s="703"/>
      <c r="AV5" s="703"/>
      <c r="AW5" s="703"/>
      <c r="AX5" s="703"/>
      <c r="AY5" s="703"/>
      <c r="AZ5" s="703"/>
      <c r="BA5" s="703"/>
      <c r="BB5" s="703"/>
      <c r="BC5" s="703"/>
      <c r="BD5" s="703"/>
      <c r="BE5" s="703"/>
      <c r="BF5" s="704"/>
      <c r="BG5" s="603">
        <v>4521501</v>
      </c>
      <c r="BH5" s="606"/>
      <c r="BI5" s="606"/>
      <c r="BJ5" s="606"/>
      <c r="BK5" s="606"/>
      <c r="BL5" s="606"/>
      <c r="BM5" s="606"/>
      <c r="BN5" s="607"/>
      <c r="BO5" s="665">
        <v>98</v>
      </c>
      <c r="BP5" s="665"/>
      <c r="BQ5" s="665"/>
      <c r="BR5" s="665"/>
      <c r="BS5" s="666">
        <v>53165</v>
      </c>
      <c r="BT5" s="666"/>
      <c r="BU5" s="666"/>
      <c r="BV5" s="666"/>
      <c r="BW5" s="666"/>
      <c r="BX5" s="666"/>
      <c r="BY5" s="666"/>
      <c r="BZ5" s="666"/>
      <c r="CA5" s="666"/>
      <c r="CB5" s="707"/>
      <c r="CD5" s="720" t="s">
        <v>221</v>
      </c>
      <c r="CE5" s="721"/>
      <c r="CF5" s="721"/>
      <c r="CG5" s="721"/>
      <c r="CH5" s="721"/>
      <c r="CI5" s="721"/>
      <c r="CJ5" s="721"/>
      <c r="CK5" s="721"/>
      <c r="CL5" s="721"/>
      <c r="CM5" s="721"/>
      <c r="CN5" s="721"/>
      <c r="CO5" s="721"/>
      <c r="CP5" s="721"/>
      <c r="CQ5" s="722"/>
      <c r="CR5" s="720" t="s">
        <v>227</v>
      </c>
      <c r="CS5" s="721"/>
      <c r="CT5" s="721"/>
      <c r="CU5" s="721"/>
      <c r="CV5" s="721"/>
      <c r="CW5" s="721"/>
      <c r="CX5" s="721"/>
      <c r="CY5" s="722"/>
      <c r="CZ5" s="720" t="s">
        <v>219</v>
      </c>
      <c r="DA5" s="721"/>
      <c r="DB5" s="721"/>
      <c r="DC5" s="722"/>
      <c r="DD5" s="720" t="s">
        <v>228</v>
      </c>
      <c r="DE5" s="721"/>
      <c r="DF5" s="721"/>
      <c r="DG5" s="721"/>
      <c r="DH5" s="721"/>
      <c r="DI5" s="721"/>
      <c r="DJ5" s="721"/>
      <c r="DK5" s="721"/>
      <c r="DL5" s="721"/>
      <c r="DM5" s="721"/>
      <c r="DN5" s="721"/>
      <c r="DO5" s="721"/>
      <c r="DP5" s="722"/>
      <c r="DQ5" s="720" t="s">
        <v>229</v>
      </c>
      <c r="DR5" s="721"/>
      <c r="DS5" s="721"/>
      <c r="DT5" s="721"/>
      <c r="DU5" s="721"/>
      <c r="DV5" s="721"/>
      <c r="DW5" s="721"/>
      <c r="DX5" s="721"/>
      <c r="DY5" s="721"/>
      <c r="DZ5" s="721"/>
      <c r="EA5" s="721"/>
      <c r="EB5" s="721"/>
      <c r="EC5" s="722"/>
    </row>
    <row r="6" spans="2:143" ht="11.25" customHeight="1" x14ac:dyDescent="0.15">
      <c r="B6" s="600" t="s">
        <v>230</v>
      </c>
      <c r="C6" s="601"/>
      <c r="D6" s="601"/>
      <c r="E6" s="601"/>
      <c r="F6" s="601"/>
      <c r="G6" s="601"/>
      <c r="H6" s="601"/>
      <c r="I6" s="601"/>
      <c r="J6" s="601"/>
      <c r="K6" s="601"/>
      <c r="L6" s="601"/>
      <c r="M6" s="601"/>
      <c r="N6" s="601"/>
      <c r="O6" s="601"/>
      <c r="P6" s="601"/>
      <c r="Q6" s="602"/>
      <c r="R6" s="603">
        <v>121803</v>
      </c>
      <c r="S6" s="606"/>
      <c r="T6" s="606"/>
      <c r="U6" s="606"/>
      <c r="V6" s="606"/>
      <c r="W6" s="606"/>
      <c r="X6" s="606"/>
      <c r="Y6" s="607"/>
      <c r="Z6" s="665">
        <v>1.1000000000000001</v>
      </c>
      <c r="AA6" s="665"/>
      <c r="AB6" s="665"/>
      <c r="AC6" s="665"/>
      <c r="AD6" s="666">
        <v>121803</v>
      </c>
      <c r="AE6" s="666"/>
      <c r="AF6" s="666"/>
      <c r="AG6" s="666"/>
      <c r="AH6" s="666"/>
      <c r="AI6" s="666"/>
      <c r="AJ6" s="666"/>
      <c r="AK6" s="666"/>
      <c r="AL6" s="608">
        <v>1.8</v>
      </c>
      <c r="AM6" s="609"/>
      <c r="AN6" s="609"/>
      <c r="AO6" s="667"/>
      <c r="AP6" s="600" t="s">
        <v>231</v>
      </c>
      <c r="AQ6" s="601"/>
      <c r="AR6" s="601"/>
      <c r="AS6" s="601"/>
      <c r="AT6" s="601"/>
      <c r="AU6" s="601"/>
      <c r="AV6" s="601"/>
      <c r="AW6" s="601"/>
      <c r="AX6" s="601"/>
      <c r="AY6" s="601"/>
      <c r="AZ6" s="601"/>
      <c r="BA6" s="601"/>
      <c r="BB6" s="601"/>
      <c r="BC6" s="601"/>
      <c r="BD6" s="601"/>
      <c r="BE6" s="601"/>
      <c r="BF6" s="602"/>
      <c r="BG6" s="603">
        <v>4521501</v>
      </c>
      <c r="BH6" s="606"/>
      <c r="BI6" s="606"/>
      <c r="BJ6" s="606"/>
      <c r="BK6" s="606"/>
      <c r="BL6" s="606"/>
      <c r="BM6" s="606"/>
      <c r="BN6" s="607"/>
      <c r="BO6" s="665">
        <v>98</v>
      </c>
      <c r="BP6" s="665"/>
      <c r="BQ6" s="665"/>
      <c r="BR6" s="665"/>
      <c r="BS6" s="666">
        <v>53165</v>
      </c>
      <c r="BT6" s="666"/>
      <c r="BU6" s="666"/>
      <c r="BV6" s="666"/>
      <c r="BW6" s="666"/>
      <c r="BX6" s="666"/>
      <c r="BY6" s="666"/>
      <c r="BZ6" s="666"/>
      <c r="CA6" s="666"/>
      <c r="CB6" s="707"/>
      <c r="CD6" s="674" t="s">
        <v>232</v>
      </c>
      <c r="CE6" s="675"/>
      <c r="CF6" s="675"/>
      <c r="CG6" s="675"/>
      <c r="CH6" s="675"/>
      <c r="CI6" s="675"/>
      <c r="CJ6" s="675"/>
      <c r="CK6" s="675"/>
      <c r="CL6" s="675"/>
      <c r="CM6" s="675"/>
      <c r="CN6" s="675"/>
      <c r="CO6" s="675"/>
      <c r="CP6" s="675"/>
      <c r="CQ6" s="676"/>
      <c r="CR6" s="603">
        <v>104149</v>
      </c>
      <c r="CS6" s="606"/>
      <c r="CT6" s="606"/>
      <c r="CU6" s="606"/>
      <c r="CV6" s="606"/>
      <c r="CW6" s="606"/>
      <c r="CX6" s="606"/>
      <c r="CY6" s="607"/>
      <c r="CZ6" s="716">
        <v>1</v>
      </c>
      <c r="DA6" s="685"/>
      <c r="DB6" s="685"/>
      <c r="DC6" s="719"/>
      <c r="DD6" s="611" t="s">
        <v>123</v>
      </c>
      <c r="DE6" s="606"/>
      <c r="DF6" s="606"/>
      <c r="DG6" s="606"/>
      <c r="DH6" s="606"/>
      <c r="DI6" s="606"/>
      <c r="DJ6" s="606"/>
      <c r="DK6" s="606"/>
      <c r="DL6" s="606"/>
      <c r="DM6" s="606"/>
      <c r="DN6" s="606"/>
      <c r="DO6" s="606"/>
      <c r="DP6" s="607"/>
      <c r="DQ6" s="611">
        <v>104149</v>
      </c>
      <c r="DR6" s="606"/>
      <c r="DS6" s="606"/>
      <c r="DT6" s="606"/>
      <c r="DU6" s="606"/>
      <c r="DV6" s="606"/>
      <c r="DW6" s="606"/>
      <c r="DX6" s="606"/>
      <c r="DY6" s="606"/>
      <c r="DZ6" s="606"/>
      <c r="EA6" s="606"/>
      <c r="EB6" s="606"/>
      <c r="EC6" s="646"/>
    </row>
    <row r="7" spans="2:143" ht="11.25" customHeight="1" x14ac:dyDescent="0.15">
      <c r="B7" s="600" t="s">
        <v>233</v>
      </c>
      <c r="C7" s="601"/>
      <c r="D7" s="601"/>
      <c r="E7" s="601"/>
      <c r="F7" s="601"/>
      <c r="G7" s="601"/>
      <c r="H7" s="601"/>
      <c r="I7" s="601"/>
      <c r="J7" s="601"/>
      <c r="K7" s="601"/>
      <c r="L7" s="601"/>
      <c r="M7" s="601"/>
      <c r="N7" s="601"/>
      <c r="O7" s="601"/>
      <c r="P7" s="601"/>
      <c r="Q7" s="602"/>
      <c r="R7" s="603">
        <v>7909</v>
      </c>
      <c r="S7" s="606"/>
      <c r="T7" s="606"/>
      <c r="U7" s="606"/>
      <c r="V7" s="606"/>
      <c r="W7" s="606"/>
      <c r="X7" s="606"/>
      <c r="Y7" s="607"/>
      <c r="Z7" s="665">
        <v>0.1</v>
      </c>
      <c r="AA7" s="665"/>
      <c r="AB7" s="665"/>
      <c r="AC7" s="665"/>
      <c r="AD7" s="666">
        <v>7909</v>
      </c>
      <c r="AE7" s="666"/>
      <c r="AF7" s="666"/>
      <c r="AG7" s="666"/>
      <c r="AH7" s="666"/>
      <c r="AI7" s="666"/>
      <c r="AJ7" s="666"/>
      <c r="AK7" s="666"/>
      <c r="AL7" s="608">
        <v>0.1</v>
      </c>
      <c r="AM7" s="609"/>
      <c r="AN7" s="609"/>
      <c r="AO7" s="667"/>
      <c r="AP7" s="600" t="s">
        <v>234</v>
      </c>
      <c r="AQ7" s="601"/>
      <c r="AR7" s="601"/>
      <c r="AS7" s="601"/>
      <c r="AT7" s="601"/>
      <c r="AU7" s="601"/>
      <c r="AV7" s="601"/>
      <c r="AW7" s="601"/>
      <c r="AX7" s="601"/>
      <c r="AY7" s="601"/>
      <c r="AZ7" s="601"/>
      <c r="BA7" s="601"/>
      <c r="BB7" s="601"/>
      <c r="BC7" s="601"/>
      <c r="BD7" s="601"/>
      <c r="BE7" s="601"/>
      <c r="BF7" s="602"/>
      <c r="BG7" s="603">
        <v>2167228</v>
      </c>
      <c r="BH7" s="606"/>
      <c r="BI7" s="606"/>
      <c r="BJ7" s="606"/>
      <c r="BK7" s="606"/>
      <c r="BL7" s="606"/>
      <c r="BM7" s="606"/>
      <c r="BN7" s="607"/>
      <c r="BO7" s="665">
        <v>46.9</v>
      </c>
      <c r="BP7" s="665"/>
      <c r="BQ7" s="665"/>
      <c r="BR7" s="665"/>
      <c r="BS7" s="666">
        <v>53165</v>
      </c>
      <c r="BT7" s="666"/>
      <c r="BU7" s="666"/>
      <c r="BV7" s="666"/>
      <c r="BW7" s="666"/>
      <c r="BX7" s="666"/>
      <c r="BY7" s="666"/>
      <c r="BZ7" s="666"/>
      <c r="CA7" s="666"/>
      <c r="CB7" s="707"/>
      <c r="CD7" s="647" t="s">
        <v>235</v>
      </c>
      <c r="CE7" s="644"/>
      <c r="CF7" s="644"/>
      <c r="CG7" s="644"/>
      <c r="CH7" s="644"/>
      <c r="CI7" s="644"/>
      <c r="CJ7" s="644"/>
      <c r="CK7" s="644"/>
      <c r="CL7" s="644"/>
      <c r="CM7" s="644"/>
      <c r="CN7" s="644"/>
      <c r="CO7" s="644"/>
      <c r="CP7" s="644"/>
      <c r="CQ7" s="645"/>
      <c r="CR7" s="603">
        <v>1419793</v>
      </c>
      <c r="CS7" s="606"/>
      <c r="CT7" s="606"/>
      <c r="CU7" s="606"/>
      <c r="CV7" s="606"/>
      <c r="CW7" s="606"/>
      <c r="CX7" s="606"/>
      <c r="CY7" s="607"/>
      <c r="CZ7" s="665">
        <v>13.2</v>
      </c>
      <c r="DA7" s="665"/>
      <c r="DB7" s="665"/>
      <c r="DC7" s="665"/>
      <c r="DD7" s="611">
        <v>129285</v>
      </c>
      <c r="DE7" s="606"/>
      <c r="DF7" s="606"/>
      <c r="DG7" s="606"/>
      <c r="DH7" s="606"/>
      <c r="DI7" s="606"/>
      <c r="DJ7" s="606"/>
      <c r="DK7" s="606"/>
      <c r="DL7" s="606"/>
      <c r="DM7" s="606"/>
      <c r="DN7" s="606"/>
      <c r="DO7" s="606"/>
      <c r="DP7" s="607"/>
      <c r="DQ7" s="611">
        <v>1300240</v>
      </c>
      <c r="DR7" s="606"/>
      <c r="DS7" s="606"/>
      <c r="DT7" s="606"/>
      <c r="DU7" s="606"/>
      <c r="DV7" s="606"/>
      <c r="DW7" s="606"/>
      <c r="DX7" s="606"/>
      <c r="DY7" s="606"/>
      <c r="DZ7" s="606"/>
      <c r="EA7" s="606"/>
      <c r="EB7" s="606"/>
      <c r="EC7" s="646"/>
    </row>
    <row r="8" spans="2:143" ht="11.25" customHeight="1" x14ac:dyDescent="0.15">
      <c r="B8" s="600" t="s">
        <v>236</v>
      </c>
      <c r="C8" s="601"/>
      <c r="D8" s="601"/>
      <c r="E8" s="601"/>
      <c r="F8" s="601"/>
      <c r="G8" s="601"/>
      <c r="H8" s="601"/>
      <c r="I8" s="601"/>
      <c r="J8" s="601"/>
      <c r="K8" s="601"/>
      <c r="L8" s="601"/>
      <c r="M8" s="601"/>
      <c r="N8" s="601"/>
      <c r="O8" s="601"/>
      <c r="P8" s="601"/>
      <c r="Q8" s="602"/>
      <c r="R8" s="603">
        <v>21826</v>
      </c>
      <c r="S8" s="606"/>
      <c r="T8" s="606"/>
      <c r="U8" s="606"/>
      <c r="V8" s="606"/>
      <c r="W8" s="606"/>
      <c r="X8" s="606"/>
      <c r="Y8" s="607"/>
      <c r="Z8" s="665">
        <v>0.2</v>
      </c>
      <c r="AA8" s="665"/>
      <c r="AB8" s="665"/>
      <c r="AC8" s="665"/>
      <c r="AD8" s="666">
        <v>21826</v>
      </c>
      <c r="AE8" s="666"/>
      <c r="AF8" s="666"/>
      <c r="AG8" s="666"/>
      <c r="AH8" s="666"/>
      <c r="AI8" s="666"/>
      <c r="AJ8" s="666"/>
      <c r="AK8" s="666"/>
      <c r="AL8" s="608">
        <v>0.3</v>
      </c>
      <c r="AM8" s="609"/>
      <c r="AN8" s="609"/>
      <c r="AO8" s="667"/>
      <c r="AP8" s="600" t="s">
        <v>237</v>
      </c>
      <c r="AQ8" s="601"/>
      <c r="AR8" s="601"/>
      <c r="AS8" s="601"/>
      <c r="AT8" s="601"/>
      <c r="AU8" s="601"/>
      <c r="AV8" s="601"/>
      <c r="AW8" s="601"/>
      <c r="AX8" s="601"/>
      <c r="AY8" s="601"/>
      <c r="AZ8" s="601"/>
      <c r="BA8" s="601"/>
      <c r="BB8" s="601"/>
      <c r="BC8" s="601"/>
      <c r="BD8" s="601"/>
      <c r="BE8" s="601"/>
      <c r="BF8" s="602"/>
      <c r="BG8" s="603">
        <v>67725</v>
      </c>
      <c r="BH8" s="606"/>
      <c r="BI8" s="606"/>
      <c r="BJ8" s="606"/>
      <c r="BK8" s="606"/>
      <c r="BL8" s="606"/>
      <c r="BM8" s="606"/>
      <c r="BN8" s="607"/>
      <c r="BO8" s="665">
        <v>1.5</v>
      </c>
      <c r="BP8" s="665"/>
      <c r="BQ8" s="665"/>
      <c r="BR8" s="665"/>
      <c r="BS8" s="611" t="s">
        <v>123</v>
      </c>
      <c r="BT8" s="606"/>
      <c r="BU8" s="606"/>
      <c r="BV8" s="606"/>
      <c r="BW8" s="606"/>
      <c r="BX8" s="606"/>
      <c r="BY8" s="606"/>
      <c r="BZ8" s="606"/>
      <c r="CA8" s="606"/>
      <c r="CB8" s="646"/>
      <c r="CD8" s="647" t="s">
        <v>238</v>
      </c>
      <c r="CE8" s="644"/>
      <c r="CF8" s="644"/>
      <c r="CG8" s="644"/>
      <c r="CH8" s="644"/>
      <c r="CI8" s="644"/>
      <c r="CJ8" s="644"/>
      <c r="CK8" s="644"/>
      <c r="CL8" s="644"/>
      <c r="CM8" s="644"/>
      <c r="CN8" s="644"/>
      <c r="CO8" s="644"/>
      <c r="CP8" s="644"/>
      <c r="CQ8" s="645"/>
      <c r="CR8" s="603">
        <v>3919116</v>
      </c>
      <c r="CS8" s="606"/>
      <c r="CT8" s="606"/>
      <c r="CU8" s="606"/>
      <c r="CV8" s="606"/>
      <c r="CW8" s="606"/>
      <c r="CX8" s="606"/>
      <c r="CY8" s="607"/>
      <c r="CZ8" s="665">
        <v>36.4</v>
      </c>
      <c r="DA8" s="665"/>
      <c r="DB8" s="665"/>
      <c r="DC8" s="665"/>
      <c r="DD8" s="611">
        <v>72288</v>
      </c>
      <c r="DE8" s="606"/>
      <c r="DF8" s="606"/>
      <c r="DG8" s="606"/>
      <c r="DH8" s="606"/>
      <c r="DI8" s="606"/>
      <c r="DJ8" s="606"/>
      <c r="DK8" s="606"/>
      <c r="DL8" s="606"/>
      <c r="DM8" s="606"/>
      <c r="DN8" s="606"/>
      <c r="DO8" s="606"/>
      <c r="DP8" s="607"/>
      <c r="DQ8" s="611">
        <v>2131210</v>
      </c>
      <c r="DR8" s="606"/>
      <c r="DS8" s="606"/>
      <c r="DT8" s="606"/>
      <c r="DU8" s="606"/>
      <c r="DV8" s="606"/>
      <c r="DW8" s="606"/>
      <c r="DX8" s="606"/>
      <c r="DY8" s="606"/>
      <c r="DZ8" s="606"/>
      <c r="EA8" s="606"/>
      <c r="EB8" s="606"/>
      <c r="EC8" s="646"/>
    </row>
    <row r="9" spans="2:143" ht="11.25" customHeight="1" x14ac:dyDescent="0.15">
      <c r="B9" s="600" t="s">
        <v>239</v>
      </c>
      <c r="C9" s="601"/>
      <c r="D9" s="601"/>
      <c r="E9" s="601"/>
      <c r="F9" s="601"/>
      <c r="G9" s="601"/>
      <c r="H9" s="601"/>
      <c r="I9" s="601"/>
      <c r="J9" s="601"/>
      <c r="K9" s="601"/>
      <c r="L9" s="601"/>
      <c r="M9" s="601"/>
      <c r="N9" s="601"/>
      <c r="O9" s="601"/>
      <c r="P9" s="601"/>
      <c r="Q9" s="602"/>
      <c r="R9" s="603">
        <v>22330</v>
      </c>
      <c r="S9" s="606"/>
      <c r="T9" s="606"/>
      <c r="U9" s="606"/>
      <c r="V9" s="606"/>
      <c r="W9" s="606"/>
      <c r="X9" s="606"/>
      <c r="Y9" s="607"/>
      <c r="Z9" s="665">
        <v>0.2</v>
      </c>
      <c r="AA9" s="665"/>
      <c r="AB9" s="665"/>
      <c r="AC9" s="665"/>
      <c r="AD9" s="666">
        <v>22330</v>
      </c>
      <c r="AE9" s="666"/>
      <c r="AF9" s="666"/>
      <c r="AG9" s="666"/>
      <c r="AH9" s="666"/>
      <c r="AI9" s="666"/>
      <c r="AJ9" s="666"/>
      <c r="AK9" s="666"/>
      <c r="AL9" s="608">
        <v>0.3</v>
      </c>
      <c r="AM9" s="609"/>
      <c r="AN9" s="609"/>
      <c r="AO9" s="667"/>
      <c r="AP9" s="600" t="s">
        <v>240</v>
      </c>
      <c r="AQ9" s="601"/>
      <c r="AR9" s="601"/>
      <c r="AS9" s="601"/>
      <c r="AT9" s="601"/>
      <c r="AU9" s="601"/>
      <c r="AV9" s="601"/>
      <c r="AW9" s="601"/>
      <c r="AX9" s="601"/>
      <c r="AY9" s="601"/>
      <c r="AZ9" s="601"/>
      <c r="BA9" s="601"/>
      <c r="BB9" s="601"/>
      <c r="BC9" s="601"/>
      <c r="BD9" s="601"/>
      <c r="BE9" s="601"/>
      <c r="BF9" s="602"/>
      <c r="BG9" s="603">
        <v>1729710</v>
      </c>
      <c r="BH9" s="606"/>
      <c r="BI9" s="606"/>
      <c r="BJ9" s="606"/>
      <c r="BK9" s="606"/>
      <c r="BL9" s="606"/>
      <c r="BM9" s="606"/>
      <c r="BN9" s="607"/>
      <c r="BO9" s="665">
        <v>37.5</v>
      </c>
      <c r="BP9" s="665"/>
      <c r="BQ9" s="665"/>
      <c r="BR9" s="665"/>
      <c r="BS9" s="611" t="s">
        <v>168</v>
      </c>
      <c r="BT9" s="606"/>
      <c r="BU9" s="606"/>
      <c r="BV9" s="606"/>
      <c r="BW9" s="606"/>
      <c r="BX9" s="606"/>
      <c r="BY9" s="606"/>
      <c r="BZ9" s="606"/>
      <c r="CA9" s="606"/>
      <c r="CB9" s="646"/>
      <c r="CD9" s="647" t="s">
        <v>241</v>
      </c>
      <c r="CE9" s="644"/>
      <c r="CF9" s="644"/>
      <c r="CG9" s="644"/>
      <c r="CH9" s="644"/>
      <c r="CI9" s="644"/>
      <c r="CJ9" s="644"/>
      <c r="CK9" s="644"/>
      <c r="CL9" s="644"/>
      <c r="CM9" s="644"/>
      <c r="CN9" s="644"/>
      <c r="CO9" s="644"/>
      <c r="CP9" s="644"/>
      <c r="CQ9" s="645"/>
      <c r="CR9" s="603">
        <v>899824</v>
      </c>
      <c r="CS9" s="606"/>
      <c r="CT9" s="606"/>
      <c r="CU9" s="606"/>
      <c r="CV9" s="606"/>
      <c r="CW9" s="606"/>
      <c r="CX9" s="606"/>
      <c r="CY9" s="607"/>
      <c r="CZ9" s="665">
        <v>8.3000000000000007</v>
      </c>
      <c r="DA9" s="665"/>
      <c r="DB9" s="665"/>
      <c r="DC9" s="665"/>
      <c r="DD9" s="611">
        <v>14466</v>
      </c>
      <c r="DE9" s="606"/>
      <c r="DF9" s="606"/>
      <c r="DG9" s="606"/>
      <c r="DH9" s="606"/>
      <c r="DI9" s="606"/>
      <c r="DJ9" s="606"/>
      <c r="DK9" s="606"/>
      <c r="DL9" s="606"/>
      <c r="DM9" s="606"/>
      <c r="DN9" s="606"/>
      <c r="DO9" s="606"/>
      <c r="DP9" s="607"/>
      <c r="DQ9" s="611">
        <v>831697</v>
      </c>
      <c r="DR9" s="606"/>
      <c r="DS9" s="606"/>
      <c r="DT9" s="606"/>
      <c r="DU9" s="606"/>
      <c r="DV9" s="606"/>
      <c r="DW9" s="606"/>
      <c r="DX9" s="606"/>
      <c r="DY9" s="606"/>
      <c r="DZ9" s="606"/>
      <c r="EA9" s="606"/>
      <c r="EB9" s="606"/>
      <c r="EC9" s="646"/>
    </row>
    <row r="10" spans="2:143" ht="11.25" customHeight="1" x14ac:dyDescent="0.15">
      <c r="B10" s="600" t="s">
        <v>242</v>
      </c>
      <c r="C10" s="601"/>
      <c r="D10" s="601"/>
      <c r="E10" s="601"/>
      <c r="F10" s="601"/>
      <c r="G10" s="601"/>
      <c r="H10" s="601"/>
      <c r="I10" s="601"/>
      <c r="J10" s="601"/>
      <c r="K10" s="601"/>
      <c r="L10" s="601"/>
      <c r="M10" s="601"/>
      <c r="N10" s="601"/>
      <c r="O10" s="601"/>
      <c r="P10" s="601"/>
      <c r="Q10" s="602"/>
      <c r="R10" s="603" t="s">
        <v>123</v>
      </c>
      <c r="S10" s="606"/>
      <c r="T10" s="606"/>
      <c r="U10" s="606"/>
      <c r="V10" s="606"/>
      <c r="W10" s="606"/>
      <c r="X10" s="606"/>
      <c r="Y10" s="607"/>
      <c r="Z10" s="665" t="s">
        <v>123</v>
      </c>
      <c r="AA10" s="665"/>
      <c r="AB10" s="665"/>
      <c r="AC10" s="665"/>
      <c r="AD10" s="666" t="s">
        <v>123</v>
      </c>
      <c r="AE10" s="666"/>
      <c r="AF10" s="666"/>
      <c r="AG10" s="666"/>
      <c r="AH10" s="666"/>
      <c r="AI10" s="666"/>
      <c r="AJ10" s="666"/>
      <c r="AK10" s="666"/>
      <c r="AL10" s="608" t="s">
        <v>123</v>
      </c>
      <c r="AM10" s="609"/>
      <c r="AN10" s="609"/>
      <c r="AO10" s="667"/>
      <c r="AP10" s="600" t="s">
        <v>243</v>
      </c>
      <c r="AQ10" s="601"/>
      <c r="AR10" s="601"/>
      <c r="AS10" s="601"/>
      <c r="AT10" s="601"/>
      <c r="AU10" s="601"/>
      <c r="AV10" s="601"/>
      <c r="AW10" s="601"/>
      <c r="AX10" s="601"/>
      <c r="AY10" s="601"/>
      <c r="AZ10" s="601"/>
      <c r="BA10" s="601"/>
      <c r="BB10" s="601"/>
      <c r="BC10" s="601"/>
      <c r="BD10" s="601"/>
      <c r="BE10" s="601"/>
      <c r="BF10" s="602"/>
      <c r="BG10" s="603">
        <v>102420</v>
      </c>
      <c r="BH10" s="606"/>
      <c r="BI10" s="606"/>
      <c r="BJ10" s="606"/>
      <c r="BK10" s="606"/>
      <c r="BL10" s="606"/>
      <c r="BM10" s="606"/>
      <c r="BN10" s="607"/>
      <c r="BO10" s="665">
        <v>2.2000000000000002</v>
      </c>
      <c r="BP10" s="665"/>
      <c r="BQ10" s="665"/>
      <c r="BR10" s="665"/>
      <c r="BS10" s="611" t="s">
        <v>244</v>
      </c>
      <c r="BT10" s="606"/>
      <c r="BU10" s="606"/>
      <c r="BV10" s="606"/>
      <c r="BW10" s="606"/>
      <c r="BX10" s="606"/>
      <c r="BY10" s="606"/>
      <c r="BZ10" s="606"/>
      <c r="CA10" s="606"/>
      <c r="CB10" s="646"/>
      <c r="CD10" s="647" t="s">
        <v>245</v>
      </c>
      <c r="CE10" s="644"/>
      <c r="CF10" s="644"/>
      <c r="CG10" s="644"/>
      <c r="CH10" s="644"/>
      <c r="CI10" s="644"/>
      <c r="CJ10" s="644"/>
      <c r="CK10" s="644"/>
      <c r="CL10" s="644"/>
      <c r="CM10" s="644"/>
      <c r="CN10" s="644"/>
      <c r="CO10" s="644"/>
      <c r="CP10" s="644"/>
      <c r="CQ10" s="645"/>
      <c r="CR10" s="603">
        <v>13322</v>
      </c>
      <c r="CS10" s="606"/>
      <c r="CT10" s="606"/>
      <c r="CU10" s="606"/>
      <c r="CV10" s="606"/>
      <c r="CW10" s="606"/>
      <c r="CX10" s="606"/>
      <c r="CY10" s="607"/>
      <c r="CZ10" s="665">
        <v>0.1</v>
      </c>
      <c r="DA10" s="665"/>
      <c r="DB10" s="665"/>
      <c r="DC10" s="665"/>
      <c r="DD10" s="611" t="s">
        <v>244</v>
      </c>
      <c r="DE10" s="606"/>
      <c r="DF10" s="606"/>
      <c r="DG10" s="606"/>
      <c r="DH10" s="606"/>
      <c r="DI10" s="606"/>
      <c r="DJ10" s="606"/>
      <c r="DK10" s="606"/>
      <c r="DL10" s="606"/>
      <c r="DM10" s="606"/>
      <c r="DN10" s="606"/>
      <c r="DO10" s="606"/>
      <c r="DP10" s="607"/>
      <c r="DQ10" s="611">
        <v>13252</v>
      </c>
      <c r="DR10" s="606"/>
      <c r="DS10" s="606"/>
      <c r="DT10" s="606"/>
      <c r="DU10" s="606"/>
      <c r="DV10" s="606"/>
      <c r="DW10" s="606"/>
      <c r="DX10" s="606"/>
      <c r="DY10" s="606"/>
      <c r="DZ10" s="606"/>
      <c r="EA10" s="606"/>
      <c r="EB10" s="606"/>
      <c r="EC10" s="646"/>
    </row>
    <row r="11" spans="2:143" ht="11.25" customHeight="1" x14ac:dyDescent="0.15">
      <c r="B11" s="600" t="s">
        <v>246</v>
      </c>
      <c r="C11" s="601"/>
      <c r="D11" s="601"/>
      <c r="E11" s="601"/>
      <c r="F11" s="601"/>
      <c r="G11" s="601"/>
      <c r="H11" s="601"/>
      <c r="I11" s="601"/>
      <c r="J11" s="601"/>
      <c r="K11" s="601"/>
      <c r="L11" s="601"/>
      <c r="M11" s="601"/>
      <c r="N11" s="601"/>
      <c r="O11" s="601"/>
      <c r="P11" s="601"/>
      <c r="Q11" s="602"/>
      <c r="R11" s="603" t="s">
        <v>123</v>
      </c>
      <c r="S11" s="606"/>
      <c r="T11" s="606"/>
      <c r="U11" s="606"/>
      <c r="V11" s="606"/>
      <c r="W11" s="606"/>
      <c r="X11" s="606"/>
      <c r="Y11" s="607"/>
      <c r="Z11" s="665" t="s">
        <v>123</v>
      </c>
      <c r="AA11" s="665"/>
      <c r="AB11" s="665"/>
      <c r="AC11" s="665"/>
      <c r="AD11" s="666" t="s">
        <v>244</v>
      </c>
      <c r="AE11" s="666"/>
      <c r="AF11" s="666"/>
      <c r="AG11" s="666"/>
      <c r="AH11" s="666"/>
      <c r="AI11" s="666"/>
      <c r="AJ11" s="666"/>
      <c r="AK11" s="666"/>
      <c r="AL11" s="608" t="s">
        <v>123</v>
      </c>
      <c r="AM11" s="609"/>
      <c r="AN11" s="609"/>
      <c r="AO11" s="667"/>
      <c r="AP11" s="600" t="s">
        <v>247</v>
      </c>
      <c r="AQ11" s="601"/>
      <c r="AR11" s="601"/>
      <c r="AS11" s="601"/>
      <c r="AT11" s="601"/>
      <c r="AU11" s="601"/>
      <c r="AV11" s="601"/>
      <c r="AW11" s="601"/>
      <c r="AX11" s="601"/>
      <c r="AY11" s="601"/>
      <c r="AZ11" s="601"/>
      <c r="BA11" s="601"/>
      <c r="BB11" s="601"/>
      <c r="BC11" s="601"/>
      <c r="BD11" s="601"/>
      <c r="BE11" s="601"/>
      <c r="BF11" s="602"/>
      <c r="BG11" s="603">
        <v>267373</v>
      </c>
      <c r="BH11" s="606"/>
      <c r="BI11" s="606"/>
      <c r="BJ11" s="606"/>
      <c r="BK11" s="606"/>
      <c r="BL11" s="606"/>
      <c r="BM11" s="606"/>
      <c r="BN11" s="607"/>
      <c r="BO11" s="665">
        <v>5.8</v>
      </c>
      <c r="BP11" s="665"/>
      <c r="BQ11" s="665"/>
      <c r="BR11" s="665"/>
      <c r="BS11" s="611">
        <v>53165</v>
      </c>
      <c r="BT11" s="606"/>
      <c r="BU11" s="606"/>
      <c r="BV11" s="606"/>
      <c r="BW11" s="606"/>
      <c r="BX11" s="606"/>
      <c r="BY11" s="606"/>
      <c r="BZ11" s="606"/>
      <c r="CA11" s="606"/>
      <c r="CB11" s="646"/>
      <c r="CD11" s="647" t="s">
        <v>248</v>
      </c>
      <c r="CE11" s="644"/>
      <c r="CF11" s="644"/>
      <c r="CG11" s="644"/>
      <c r="CH11" s="644"/>
      <c r="CI11" s="644"/>
      <c r="CJ11" s="644"/>
      <c r="CK11" s="644"/>
      <c r="CL11" s="644"/>
      <c r="CM11" s="644"/>
      <c r="CN11" s="644"/>
      <c r="CO11" s="644"/>
      <c r="CP11" s="644"/>
      <c r="CQ11" s="645"/>
      <c r="CR11" s="603">
        <v>265685</v>
      </c>
      <c r="CS11" s="606"/>
      <c r="CT11" s="606"/>
      <c r="CU11" s="606"/>
      <c r="CV11" s="606"/>
      <c r="CW11" s="606"/>
      <c r="CX11" s="606"/>
      <c r="CY11" s="607"/>
      <c r="CZ11" s="665">
        <v>2.5</v>
      </c>
      <c r="DA11" s="665"/>
      <c r="DB11" s="665"/>
      <c r="DC11" s="665"/>
      <c r="DD11" s="611">
        <v>45744</v>
      </c>
      <c r="DE11" s="606"/>
      <c r="DF11" s="606"/>
      <c r="DG11" s="606"/>
      <c r="DH11" s="606"/>
      <c r="DI11" s="606"/>
      <c r="DJ11" s="606"/>
      <c r="DK11" s="606"/>
      <c r="DL11" s="606"/>
      <c r="DM11" s="606"/>
      <c r="DN11" s="606"/>
      <c r="DO11" s="606"/>
      <c r="DP11" s="607"/>
      <c r="DQ11" s="611">
        <v>116529</v>
      </c>
      <c r="DR11" s="606"/>
      <c r="DS11" s="606"/>
      <c r="DT11" s="606"/>
      <c r="DU11" s="606"/>
      <c r="DV11" s="606"/>
      <c r="DW11" s="606"/>
      <c r="DX11" s="606"/>
      <c r="DY11" s="606"/>
      <c r="DZ11" s="606"/>
      <c r="EA11" s="606"/>
      <c r="EB11" s="606"/>
      <c r="EC11" s="646"/>
    </row>
    <row r="12" spans="2:143" ht="11.25" customHeight="1" x14ac:dyDescent="0.15">
      <c r="B12" s="600" t="s">
        <v>249</v>
      </c>
      <c r="C12" s="601"/>
      <c r="D12" s="601"/>
      <c r="E12" s="601"/>
      <c r="F12" s="601"/>
      <c r="G12" s="601"/>
      <c r="H12" s="601"/>
      <c r="I12" s="601"/>
      <c r="J12" s="601"/>
      <c r="K12" s="601"/>
      <c r="L12" s="601"/>
      <c r="M12" s="601"/>
      <c r="N12" s="601"/>
      <c r="O12" s="601"/>
      <c r="P12" s="601"/>
      <c r="Q12" s="602"/>
      <c r="R12" s="603">
        <v>653081</v>
      </c>
      <c r="S12" s="606"/>
      <c r="T12" s="606"/>
      <c r="U12" s="606"/>
      <c r="V12" s="606"/>
      <c r="W12" s="606"/>
      <c r="X12" s="606"/>
      <c r="Y12" s="607"/>
      <c r="Z12" s="665">
        <v>5.8</v>
      </c>
      <c r="AA12" s="665"/>
      <c r="AB12" s="665"/>
      <c r="AC12" s="665"/>
      <c r="AD12" s="666">
        <v>653081</v>
      </c>
      <c r="AE12" s="666"/>
      <c r="AF12" s="666"/>
      <c r="AG12" s="666"/>
      <c r="AH12" s="666"/>
      <c r="AI12" s="666"/>
      <c r="AJ12" s="666"/>
      <c r="AK12" s="666"/>
      <c r="AL12" s="608">
        <v>9.8000000000000007</v>
      </c>
      <c r="AM12" s="609"/>
      <c r="AN12" s="609"/>
      <c r="AO12" s="667"/>
      <c r="AP12" s="600" t="s">
        <v>250</v>
      </c>
      <c r="AQ12" s="601"/>
      <c r="AR12" s="601"/>
      <c r="AS12" s="601"/>
      <c r="AT12" s="601"/>
      <c r="AU12" s="601"/>
      <c r="AV12" s="601"/>
      <c r="AW12" s="601"/>
      <c r="AX12" s="601"/>
      <c r="AY12" s="601"/>
      <c r="AZ12" s="601"/>
      <c r="BA12" s="601"/>
      <c r="BB12" s="601"/>
      <c r="BC12" s="601"/>
      <c r="BD12" s="601"/>
      <c r="BE12" s="601"/>
      <c r="BF12" s="602"/>
      <c r="BG12" s="603">
        <v>2050640</v>
      </c>
      <c r="BH12" s="606"/>
      <c r="BI12" s="606"/>
      <c r="BJ12" s="606"/>
      <c r="BK12" s="606"/>
      <c r="BL12" s="606"/>
      <c r="BM12" s="606"/>
      <c r="BN12" s="607"/>
      <c r="BO12" s="665">
        <v>44.4</v>
      </c>
      <c r="BP12" s="665"/>
      <c r="BQ12" s="665"/>
      <c r="BR12" s="665"/>
      <c r="BS12" s="611" t="s">
        <v>123</v>
      </c>
      <c r="BT12" s="606"/>
      <c r="BU12" s="606"/>
      <c r="BV12" s="606"/>
      <c r="BW12" s="606"/>
      <c r="BX12" s="606"/>
      <c r="BY12" s="606"/>
      <c r="BZ12" s="606"/>
      <c r="CA12" s="606"/>
      <c r="CB12" s="646"/>
      <c r="CD12" s="647" t="s">
        <v>251</v>
      </c>
      <c r="CE12" s="644"/>
      <c r="CF12" s="644"/>
      <c r="CG12" s="644"/>
      <c r="CH12" s="644"/>
      <c r="CI12" s="644"/>
      <c r="CJ12" s="644"/>
      <c r="CK12" s="644"/>
      <c r="CL12" s="644"/>
      <c r="CM12" s="644"/>
      <c r="CN12" s="644"/>
      <c r="CO12" s="644"/>
      <c r="CP12" s="644"/>
      <c r="CQ12" s="645"/>
      <c r="CR12" s="603">
        <v>187274</v>
      </c>
      <c r="CS12" s="606"/>
      <c r="CT12" s="606"/>
      <c r="CU12" s="606"/>
      <c r="CV12" s="606"/>
      <c r="CW12" s="606"/>
      <c r="CX12" s="606"/>
      <c r="CY12" s="607"/>
      <c r="CZ12" s="665">
        <v>1.7</v>
      </c>
      <c r="DA12" s="665"/>
      <c r="DB12" s="665"/>
      <c r="DC12" s="665"/>
      <c r="DD12" s="611" t="s">
        <v>123</v>
      </c>
      <c r="DE12" s="606"/>
      <c r="DF12" s="606"/>
      <c r="DG12" s="606"/>
      <c r="DH12" s="606"/>
      <c r="DI12" s="606"/>
      <c r="DJ12" s="606"/>
      <c r="DK12" s="606"/>
      <c r="DL12" s="606"/>
      <c r="DM12" s="606"/>
      <c r="DN12" s="606"/>
      <c r="DO12" s="606"/>
      <c r="DP12" s="607"/>
      <c r="DQ12" s="611">
        <v>49284</v>
      </c>
      <c r="DR12" s="606"/>
      <c r="DS12" s="606"/>
      <c r="DT12" s="606"/>
      <c r="DU12" s="606"/>
      <c r="DV12" s="606"/>
      <c r="DW12" s="606"/>
      <c r="DX12" s="606"/>
      <c r="DY12" s="606"/>
      <c r="DZ12" s="606"/>
      <c r="EA12" s="606"/>
      <c r="EB12" s="606"/>
      <c r="EC12" s="646"/>
    </row>
    <row r="13" spans="2:143" ht="11.25" customHeight="1" x14ac:dyDescent="0.15">
      <c r="B13" s="600" t="s">
        <v>252</v>
      </c>
      <c r="C13" s="601"/>
      <c r="D13" s="601"/>
      <c r="E13" s="601"/>
      <c r="F13" s="601"/>
      <c r="G13" s="601"/>
      <c r="H13" s="601"/>
      <c r="I13" s="601"/>
      <c r="J13" s="601"/>
      <c r="K13" s="601"/>
      <c r="L13" s="601"/>
      <c r="M13" s="601"/>
      <c r="N13" s="601"/>
      <c r="O13" s="601"/>
      <c r="P13" s="601"/>
      <c r="Q13" s="602"/>
      <c r="R13" s="603">
        <v>32055</v>
      </c>
      <c r="S13" s="606"/>
      <c r="T13" s="606"/>
      <c r="U13" s="606"/>
      <c r="V13" s="606"/>
      <c r="W13" s="606"/>
      <c r="X13" s="606"/>
      <c r="Y13" s="607"/>
      <c r="Z13" s="665">
        <v>0.3</v>
      </c>
      <c r="AA13" s="665"/>
      <c r="AB13" s="665"/>
      <c r="AC13" s="665"/>
      <c r="AD13" s="666">
        <v>32055</v>
      </c>
      <c r="AE13" s="666"/>
      <c r="AF13" s="666"/>
      <c r="AG13" s="666"/>
      <c r="AH13" s="666"/>
      <c r="AI13" s="666"/>
      <c r="AJ13" s="666"/>
      <c r="AK13" s="666"/>
      <c r="AL13" s="608">
        <v>0.5</v>
      </c>
      <c r="AM13" s="609"/>
      <c r="AN13" s="609"/>
      <c r="AO13" s="667"/>
      <c r="AP13" s="600" t="s">
        <v>253</v>
      </c>
      <c r="AQ13" s="601"/>
      <c r="AR13" s="601"/>
      <c r="AS13" s="601"/>
      <c r="AT13" s="601"/>
      <c r="AU13" s="601"/>
      <c r="AV13" s="601"/>
      <c r="AW13" s="601"/>
      <c r="AX13" s="601"/>
      <c r="AY13" s="601"/>
      <c r="AZ13" s="601"/>
      <c r="BA13" s="601"/>
      <c r="BB13" s="601"/>
      <c r="BC13" s="601"/>
      <c r="BD13" s="601"/>
      <c r="BE13" s="601"/>
      <c r="BF13" s="602"/>
      <c r="BG13" s="603">
        <v>2035510</v>
      </c>
      <c r="BH13" s="606"/>
      <c r="BI13" s="606"/>
      <c r="BJ13" s="606"/>
      <c r="BK13" s="606"/>
      <c r="BL13" s="606"/>
      <c r="BM13" s="606"/>
      <c r="BN13" s="607"/>
      <c r="BO13" s="665">
        <v>44.1</v>
      </c>
      <c r="BP13" s="665"/>
      <c r="BQ13" s="665"/>
      <c r="BR13" s="665"/>
      <c r="BS13" s="611" t="s">
        <v>168</v>
      </c>
      <c r="BT13" s="606"/>
      <c r="BU13" s="606"/>
      <c r="BV13" s="606"/>
      <c r="BW13" s="606"/>
      <c r="BX13" s="606"/>
      <c r="BY13" s="606"/>
      <c r="BZ13" s="606"/>
      <c r="CA13" s="606"/>
      <c r="CB13" s="646"/>
      <c r="CD13" s="647" t="s">
        <v>254</v>
      </c>
      <c r="CE13" s="644"/>
      <c r="CF13" s="644"/>
      <c r="CG13" s="644"/>
      <c r="CH13" s="644"/>
      <c r="CI13" s="644"/>
      <c r="CJ13" s="644"/>
      <c r="CK13" s="644"/>
      <c r="CL13" s="644"/>
      <c r="CM13" s="644"/>
      <c r="CN13" s="644"/>
      <c r="CO13" s="644"/>
      <c r="CP13" s="644"/>
      <c r="CQ13" s="645"/>
      <c r="CR13" s="603">
        <v>1301943</v>
      </c>
      <c r="CS13" s="606"/>
      <c r="CT13" s="606"/>
      <c r="CU13" s="606"/>
      <c r="CV13" s="606"/>
      <c r="CW13" s="606"/>
      <c r="CX13" s="606"/>
      <c r="CY13" s="607"/>
      <c r="CZ13" s="665">
        <v>12.1</v>
      </c>
      <c r="DA13" s="665"/>
      <c r="DB13" s="665"/>
      <c r="DC13" s="665"/>
      <c r="DD13" s="611">
        <v>761213</v>
      </c>
      <c r="DE13" s="606"/>
      <c r="DF13" s="606"/>
      <c r="DG13" s="606"/>
      <c r="DH13" s="606"/>
      <c r="DI13" s="606"/>
      <c r="DJ13" s="606"/>
      <c r="DK13" s="606"/>
      <c r="DL13" s="606"/>
      <c r="DM13" s="606"/>
      <c r="DN13" s="606"/>
      <c r="DO13" s="606"/>
      <c r="DP13" s="607"/>
      <c r="DQ13" s="611">
        <v>810635</v>
      </c>
      <c r="DR13" s="606"/>
      <c r="DS13" s="606"/>
      <c r="DT13" s="606"/>
      <c r="DU13" s="606"/>
      <c r="DV13" s="606"/>
      <c r="DW13" s="606"/>
      <c r="DX13" s="606"/>
      <c r="DY13" s="606"/>
      <c r="DZ13" s="606"/>
      <c r="EA13" s="606"/>
      <c r="EB13" s="606"/>
      <c r="EC13" s="646"/>
    </row>
    <row r="14" spans="2:143" ht="11.25" customHeight="1" x14ac:dyDescent="0.15">
      <c r="B14" s="600" t="s">
        <v>255</v>
      </c>
      <c r="C14" s="601"/>
      <c r="D14" s="601"/>
      <c r="E14" s="601"/>
      <c r="F14" s="601"/>
      <c r="G14" s="601"/>
      <c r="H14" s="601"/>
      <c r="I14" s="601"/>
      <c r="J14" s="601"/>
      <c r="K14" s="601"/>
      <c r="L14" s="601"/>
      <c r="M14" s="601"/>
      <c r="N14" s="601"/>
      <c r="O14" s="601"/>
      <c r="P14" s="601"/>
      <c r="Q14" s="602"/>
      <c r="R14" s="603" t="s">
        <v>123</v>
      </c>
      <c r="S14" s="606"/>
      <c r="T14" s="606"/>
      <c r="U14" s="606"/>
      <c r="V14" s="606"/>
      <c r="W14" s="606"/>
      <c r="X14" s="606"/>
      <c r="Y14" s="607"/>
      <c r="Z14" s="665" t="s">
        <v>123</v>
      </c>
      <c r="AA14" s="665"/>
      <c r="AB14" s="665"/>
      <c r="AC14" s="665"/>
      <c r="AD14" s="666" t="s">
        <v>123</v>
      </c>
      <c r="AE14" s="666"/>
      <c r="AF14" s="666"/>
      <c r="AG14" s="666"/>
      <c r="AH14" s="666"/>
      <c r="AI14" s="666"/>
      <c r="AJ14" s="666"/>
      <c r="AK14" s="666"/>
      <c r="AL14" s="608" t="s">
        <v>168</v>
      </c>
      <c r="AM14" s="609"/>
      <c r="AN14" s="609"/>
      <c r="AO14" s="667"/>
      <c r="AP14" s="600" t="s">
        <v>256</v>
      </c>
      <c r="AQ14" s="601"/>
      <c r="AR14" s="601"/>
      <c r="AS14" s="601"/>
      <c r="AT14" s="601"/>
      <c r="AU14" s="601"/>
      <c r="AV14" s="601"/>
      <c r="AW14" s="601"/>
      <c r="AX14" s="601"/>
      <c r="AY14" s="601"/>
      <c r="AZ14" s="601"/>
      <c r="BA14" s="601"/>
      <c r="BB14" s="601"/>
      <c r="BC14" s="601"/>
      <c r="BD14" s="601"/>
      <c r="BE14" s="601"/>
      <c r="BF14" s="602"/>
      <c r="BG14" s="603">
        <v>106628</v>
      </c>
      <c r="BH14" s="606"/>
      <c r="BI14" s="606"/>
      <c r="BJ14" s="606"/>
      <c r="BK14" s="606"/>
      <c r="BL14" s="606"/>
      <c r="BM14" s="606"/>
      <c r="BN14" s="607"/>
      <c r="BO14" s="665">
        <v>2.2999999999999998</v>
      </c>
      <c r="BP14" s="665"/>
      <c r="BQ14" s="665"/>
      <c r="BR14" s="665"/>
      <c r="BS14" s="611" t="s">
        <v>123</v>
      </c>
      <c r="BT14" s="606"/>
      <c r="BU14" s="606"/>
      <c r="BV14" s="606"/>
      <c r="BW14" s="606"/>
      <c r="BX14" s="606"/>
      <c r="BY14" s="606"/>
      <c r="BZ14" s="606"/>
      <c r="CA14" s="606"/>
      <c r="CB14" s="646"/>
      <c r="CD14" s="647" t="s">
        <v>257</v>
      </c>
      <c r="CE14" s="644"/>
      <c r="CF14" s="644"/>
      <c r="CG14" s="644"/>
      <c r="CH14" s="644"/>
      <c r="CI14" s="644"/>
      <c r="CJ14" s="644"/>
      <c r="CK14" s="644"/>
      <c r="CL14" s="644"/>
      <c r="CM14" s="644"/>
      <c r="CN14" s="644"/>
      <c r="CO14" s="644"/>
      <c r="CP14" s="644"/>
      <c r="CQ14" s="645"/>
      <c r="CR14" s="603">
        <v>472114</v>
      </c>
      <c r="CS14" s="606"/>
      <c r="CT14" s="606"/>
      <c r="CU14" s="606"/>
      <c r="CV14" s="606"/>
      <c r="CW14" s="606"/>
      <c r="CX14" s="606"/>
      <c r="CY14" s="607"/>
      <c r="CZ14" s="665">
        <v>4.4000000000000004</v>
      </c>
      <c r="DA14" s="665"/>
      <c r="DB14" s="665"/>
      <c r="DC14" s="665"/>
      <c r="DD14" s="611">
        <v>30403</v>
      </c>
      <c r="DE14" s="606"/>
      <c r="DF14" s="606"/>
      <c r="DG14" s="606"/>
      <c r="DH14" s="606"/>
      <c r="DI14" s="606"/>
      <c r="DJ14" s="606"/>
      <c r="DK14" s="606"/>
      <c r="DL14" s="606"/>
      <c r="DM14" s="606"/>
      <c r="DN14" s="606"/>
      <c r="DO14" s="606"/>
      <c r="DP14" s="607"/>
      <c r="DQ14" s="611">
        <v>453266</v>
      </c>
      <c r="DR14" s="606"/>
      <c r="DS14" s="606"/>
      <c r="DT14" s="606"/>
      <c r="DU14" s="606"/>
      <c r="DV14" s="606"/>
      <c r="DW14" s="606"/>
      <c r="DX14" s="606"/>
      <c r="DY14" s="606"/>
      <c r="DZ14" s="606"/>
      <c r="EA14" s="606"/>
      <c r="EB14" s="606"/>
      <c r="EC14" s="646"/>
    </row>
    <row r="15" spans="2:143" ht="11.25" customHeight="1" x14ac:dyDescent="0.15">
      <c r="B15" s="600" t="s">
        <v>258</v>
      </c>
      <c r="C15" s="601"/>
      <c r="D15" s="601"/>
      <c r="E15" s="601"/>
      <c r="F15" s="601"/>
      <c r="G15" s="601"/>
      <c r="H15" s="601"/>
      <c r="I15" s="601"/>
      <c r="J15" s="601"/>
      <c r="K15" s="601"/>
      <c r="L15" s="601"/>
      <c r="M15" s="601"/>
      <c r="N15" s="601"/>
      <c r="O15" s="601"/>
      <c r="P15" s="601"/>
      <c r="Q15" s="602"/>
      <c r="R15" s="603">
        <v>37967</v>
      </c>
      <c r="S15" s="606"/>
      <c r="T15" s="606"/>
      <c r="U15" s="606"/>
      <c r="V15" s="606"/>
      <c r="W15" s="606"/>
      <c r="X15" s="606"/>
      <c r="Y15" s="607"/>
      <c r="Z15" s="665">
        <v>0.3</v>
      </c>
      <c r="AA15" s="665"/>
      <c r="AB15" s="665"/>
      <c r="AC15" s="665"/>
      <c r="AD15" s="666">
        <v>37967</v>
      </c>
      <c r="AE15" s="666"/>
      <c r="AF15" s="666"/>
      <c r="AG15" s="666"/>
      <c r="AH15" s="666"/>
      <c r="AI15" s="666"/>
      <c r="AJ15" s="666"/>
      <c r="AK15" s="666"/>
      <c r="AL15" s="608">
        <v>0.6</v>
      </c>
      <c r="AM15" s="609"/>
      <c r="AN15" s="609"/>
      <c r="AO15" s="667"/>
      <c r="AP15" s="600" t="s">
        <v>259</v>
      </c>
      <c r="AQ15" s="601"/>
      <c r="AR15" s="601"/>
      <c r="AS15" s="601"/>
      <c r="AT15" s="601"/>
      <c r="AU15" s="601"/>
      <c r="AV15" s="601"/>
      <c r="AW15" s="601"/>
      <c r="AX15" s="601"/>
      <c r="AY15" s="601"/>
      <c r="AZ15" s="601"/>
      <c r="BA15" s="601"/>
      <c r="BB15" s="601"/>
      <c r="BC15" s="601"/>
      <c r="BD15" s="601"/>
      <c r="BE15" s="601"/>
      <c r="BF15" s="602"/>
      <c r="BG15" s="603">
        <v>197005</v>
      </c>
      <c r="BH15" s="606"/>
      <c r="BI15" s="606"/>
      <c r="BJ15" s="606"/>
      <c r="BK15" s="606"/>
      <c r="BL15" s="606"/>
      <c r="BM15" s="606"/>
      <c r="BN15" s="607"/>
      <c r="BO15" s="665">
        <v>4.3</v>
      </c>
      <c r="BP15" s="665"/>
      <c r="BQ15" s="665"/>
      <c r="BR15" s="665"/>
      <c r="BS15" s="611" t="s">
        <v>123</v>
      </c>
      <c r="BT15" s="606"/>
      <c r="BU15" s="606"/>
      <c r="BV15" s="606"/>
      <c r="BW15" s="606"/>
      <c r="BX15" s="606"/>
      <c r="BY15" s="606"/>
      <c r="BZ15" s="606"/>
      <c r="CA15" s="606"/>
      <c r="CB15" s="646"/>
      <c r="CD15" s="647" t="s">
        <v>260</v>
      </c>
      <c r="CE15" s="644"/>
      <c r="CF15" s="644"/>
      <c r="CG15" s="644"/>
      <c r="CH15" s="644"/>
      <c r="CI15" s="644"/>
      <c r="CJ15" s="644"/>
      <c r="CK15" s="644"/>
      <c r="CL15" s="644"/>
      <c r="CM15" s="644"/>
      <c r="CN15" s="644"/>
      <c r="CO15" s="644"/>
      <c r="CP15" s="644"/>
      <c r="CQ15" s="645"/>
      <c r="CR15" s="603">
        <v>1250092</v>
      </c>
      <c r="CS15" s="606"/>
      <c r="CT15" s="606"/>
      <c r="CU15" s="606"/>
      <c r="CV15" s="606"/>
      <c r="CW15" s="606"/>
      <c r="CX15" s="606"/>
      <c r="CY15" s="607"/>
      <c r="CZ15" s="665">
        <v>11.6</v>
      </c>
      <c r="DA15" s="665"/>
      <c r="DB15" s="665"/>
      <c r="DC15" s="665"/>
      <c r="DD15" s="611">
        <v>51858</v>
      </c>
      <c r="DE15" s="606"/>
      <c r="DF15" s="606"/>
      <c r="DG15" s="606"/>
      <c r="DH15" s="606"/>
      <c r="DI15" s="606"/>
      <c r="DJ15" s="606"/>
      <c r="DK15" s="606"/>
      <c r="DL15" s="606"/>
      <c r="DM15" s="606"/>
      <c r="DN15" s="606"/>
      <c r="DO15" s="606"/>
      <c r="DP15" s="607"/>
      <c r="DQ15" s="611">
        <v>1049911</v>
      </c>
      <c r="DR15" s="606"/>
      <c r="DS15" s="606"/>
      <c r="DT15" s="606"/>
      <c r="DU15" s="606"/>
      <c r="DV15" s="606"/>
      <c r="DW15" s="606"/>
      <c r="DX15" s="606"/>
      <c r="DY15" s="606"/>
      <c r="DZ15" s="606"/>
      <c r="EA15" s="606"/>
      <c r="EB15" s="606"/>
      <c r="EC15" s="646"/>
    </row>
    <row r="16" spans="2:143" ht="11.25" customHeight="1" x14ac:dyDescent="0.15">
      <c r="B16" s="600" t="s">
        <v>261</v>
      </c>
      <c r="C16" s="601"/>
      <c r="D16" s="601"/>
      <c r="E16" s="601"/>
      <c r="F16" s="601"/>
      <c r="G16" s="601"/>
      <c r="H16" s="601"/>
      <c r="I16" s="601"/>
      <c r="J16" s="601"/>
      <c r="K16" s="601"/>
      <c r="L16" s="601"/>
      <c r="M16" s="601"/>
      <c r="N16" s="601"/>
      <c r="O16" s="601"/>
      <c r="P16" s="601"/>
      <c r="Q16" s="602"/>
      <c r="R16" s="603" t="s">
        <v>123</v>
      </c>
      <c r="S16" s="606"/>
      <c r="T16" s="606"/>
      <c r="U16" s="606"/>
      <c r="V16" s="606"/>
      <c r="W16" s="606"/>
      <c r="X16" s="606"/>
      <c r="Y16" s="607"/>
      <c r="Z16" s="665" t="s">
        <v>123</v>
      </c>
      <c r="AA16" s="665"/>
      <c r="AB16" s="665"/>
      <c r="AC16" s="665"/>
      <c r="AD16" s="666" t="s">
        <v>168</v>
      </c>
      <c r="AE16" s="666"/>
      <c r="AF16" s="666"/>
      <c r="AG16" s="666"/>
      <c r="AH16" s="666"/>
      <c r="AI16" s="666"/>
      <c r="AJ16" s="666"/>
      <c r="AK16" s="666"/>
      <c r="AL16" s="608" t="s">
        <v>123</v>
      </c>
      <c r="AM16" s="609"/>
      <c r="AN16" s="609"/>
      <c r="AO16" s="667"/>
      <c r="AP16" s="600" t="s">
        <v>262</v>
      </c>
      <c r="AQ16" s="601"/>
      <c r="AR16" s="601"/>
      <c r="AS16" s="601"/>
      <c r="AT16" s="601"/>
      <c r="AU16" s="601"/>
      <c r="AV16" s="601"/>
      <c r="AW16" s="601"/>
      <c r="AX16" s="601"/>
      <c r="AY16" s="601"/>
      <c r="AZ16" s="601"/>
      <c r="BA16" s="601"/>
      <c r="BB16" s="601"/>
      <c r="BC16" s="601"/>
      <c r="BD16" s="601"/>
      <c r="BE16" s="601"/>
      <c r="BF16" s="602"/>
      <c r="BG16" s="603" t="s">
        <v>123</v>
      </c>
      <c r="BH16" s="606"/>
      <c r="BI16" s="606"/>
      <c r="BJ16" s="606"/>
      <c r="BK16" s="606"/>
      <c r="BL16" s="606"/>
      <c r="BM16" s="606"/>
      <c r="BN16" s="607"/>
      <c r="BO16" s="665" t="s">
        <v>123</v>
      </c>
      <c r="BP16" s="665"/>
      <c r="BQ16" s="665"/>
      <c r="BR16" s="665"/>
      <c r="BS16" s="611" t="s">
        <v>123</v>
      </c>
      <c r="BT16" s="606"/>
      <c r="BU16" s="606"/>
      <c r="BV16" s="606"/>
      <c r="BW16" s="606"/>
      <c r="BX16" s="606"/>
      <c r="BY16" s="606"/>
      <c r="BZ16" s="606"/>
      <c r="CA16" s="606"/>
      <c r="CB16" s="646"/>
      <c r="CD16" s="647" t="s">
        <v>263</v>
      </c>
      <c r="CE16" s="644"/>
      <c r="CF16" s="644"/>
      <c r="CG16" s="644"/>
      <c r="CH16" s="644"/>
      <c r="CI16" s="644"/>
      <c r="CJ16" s="644"/>
      <c r="CK16" s="644"/>
      <c r="CL16" s="644"/>
      <c r="CM16" s="644"/>
      <c r="CN16" s="644"/>
      <c r="CO16" s="644"/>
      <c r="CP16" s="644"/>
      <c r="CQ16" s="645"/>
      <c r="CR16" s="603" t="s">
        <v>244</v>
      </c>
      <c r="CS16" s="606"/>
      <c r="CT16" s="606"/>
      <c r="CU16" s="606"/>
      <c r="CV16" s="606"/>
      <c r="CW16" s="606"/>
      <c r="CX16" s="606"/>
      <c r="CY16" s="607"/>
      <c r="CZ16" s="665" t="s">
        <v>123</v>
      </c>
      <c r="DA16" s="665"/>
      <c r="DB16" s="665"/>
      <c r="DC16" s="665"/>
      <c r="DD16" s="611" t="s">
        <v>123</v>
      </c>
      <c r="DE16" s="606"/>
      <c r="DF16" s="606"/>
      <c r="DG16" s="606"/>
      <c r="DH16" s="606"/>
      <c r="DI16" s="606"/>
      <c r="DJ16" s="606"/>
      <c r="DK16" s="606"/>
      <c r="DL16" s="606"/>
      <c r="DM16" s="606"/>
      <c r="DN16" s="606"/>
      <c r="DO16" s="606"/>
      <c r="DP16" s="607"/>
      <c r="DQ16" s="611" t="s">
        <v>264</v>
      </c>
      <c r="DR16" s="606"/>
      <c r="DS16" s="606"/>
      <c r="DT16" s="606"/>
      <c r="DU16" s="606"/>
      <c r="DV16" s="606"/>
      <c r="DW16" s="606"/>
      <c r="DX16" s="606"/>
      <c r="DY16" s="606"/>
      <c r="DZ16" s="606"/>
      <c r="EA16" s="606"/>
      <c r="EB16" s="606"/>
      <c r="EC16" s="646"/>
    </row>
    <row r="17" spans="2:133" ht="11.25" customHeight="1" x14ac:dyDescent="0.15">
      <c r="B17" s="600" t="s">
        <v>265</v>
      </c>
      <c r="C17" s="601"/>
      <c r="D17" s="601"/>
      <c r="E17" s="601"/>
      <c r="F17" s="601"/>
      <c r="G17" s="601"/>
      <c r="H17" s="601"/>
      <c r="I17" s="601"/>
      <c r="J17" s="601"/>
      <c r="K17" s="601"/>
      <c r="L17" s="601"/>
      <c r="M17" s="601"/>
      <c r="N17" s="601"/>
      <c r="O17" s="601"/>
      <c r="P17" s="601"/>
      <c r="Q17" s="602"/>
      <c r="R17" s="603">
        <v>24346</v>
      </c>
      <c r="S17" s="606"/>
      <c r="T17" s="606"/>
      <c r="U17" s="606"/>
      <c r="V17" s="606"/>
      <c r="W17" s="606"/>
      <c r="X17" s="606"/>
      <c r="Y17" s="607"/>
      <c r="Z17" s="665">
        <v>0.2</v>
      </c>
      <c r="AA17" s="665"/>
      <c r="AB17" s="665"/>
      <c r="AC17" s="665"/>
      <c r="AD17" s="666">
        <v>24346</v>
      </c>
      <c r="AE17" s="666"/>
      <c r="AF17" s="666"/>
      <c r="AG17" s="666"/>
      <c r="AH17" s="666"/>
      <c r="AI17" s="666"/>
      <c r="AJ17" s="666"/>
      <c r="AK17" s="666"/>
      <c r="AL17" s="608">
        <v>0.4</v>
      </c>
      <c r="AM17" s="609"/>
      <c r="AN17" s="609"/>
      <c r="AO17" s="667"/>
      <c r="AP17" s="600" t="s">
        <v>266</v>
      </c>
      <c r="AQ17" s="601"/>
      <c r="AR17" s="601"/>
      <c r="AS17" s="601"/>
      <c r="AT17" s="601"/>
      <c r="AU17" s="601"/>
      <c r="AV17" s="601"/>
      <c r="AW17" s="601"/>
      <c r="AX17" s="601"/>
      <c r="AY17" s="601"/>
      <c r="AZ17" s="601"/>
      <c r="BA17" s="601"/>
      <c r="BB17" s="601"/>
      <c r="BC17" s="601"/>
      <c r="BD17" s="601"/>
      <c r="BE17" s="601"/>
      <c r="BF17" s="602"/>
      <c r="BG17" s="603" t="s">
        <v>244</v>
      </c>
      <c r="BH17" s="606"/>
      <c r="BI17" s="606"/>
      <c r="BJ17" s="606"/>
      <c r="BK17" s="606"/>
      <c r="BL17" s="606"/>
      <c r="BM17" s="606"/>
      <c r="BN17" s="607"/>
      <c r="BO17" s="665" t="s">
        <v>123</v>
      </c>
      <c r="BP17" s="665"/>
      <c r="BQ17" s="665"/>
      <c r="BR17" s="665"/>
      <c r="BS17" s="611" t="s">
        <v>123</v>
      </c>
      <c r="BT17" s="606"/>
      <c r="BU17" s="606"/>
      <c r="BV17" s="606"/>
      <c r="BW17" s="606"/>
      <c r="BX17" s="606"/>
      <c r="BY17" s="606"/>
      <c r="BZ17" s="606"/>
      <c r="CA17" s="606"/>
      <c r="CB17" s="646"/>
      <c r="CD17" s="647" t="s">
        <v>267</v>
      </c>
      <c r="CE17" s="644"/>
      <c r="CF17" s="644"/>
      <c r="CG17" s="644"/>
      <c r="CH17" s="644"/>
      <c r="CI17" s="644"/>
      <c r="CJ17" s="644"/>
      <c r="CK17" s="644"/>
      <c r="CL17" s="644"/>
      <c r="CM17" s="644"/>
      <c r="CN17" s="644"/>
      <c r="CO17" s="644"/>
      <c r="CP17" s="644"/>
      <c r="CQ17" s="645"/>
      <c r="CR17" s="603">
        <v>948290</v>
      </c>
      <c r="CS17" s="606"/>
      <c r="CT17" s="606"/>
      <c r="CU17" s="606"/>
      <c r="CV17" s="606"/>
      <c r="CW17" s="606"/>
      <c r="CX17" s="606"/>
      <c r="CY17" s="607"/>
      <c r="CZ17" s="665">
        <v>8.8000000000000007</v>
      </c>
      <c r="DA17" s="665"/>
      <c r="DB17" s="665"/>
      <c r="DC17" s="665"/>
      <c r="DD17" s="611" t="s">
        <v>264</v>
      </c>
      <c r="DE17" s="606"/>
      <c r="DF17" s="606"/>
      <c r="DG17" s="606"/>
      <c r="DH17" s="606"/>
      <c r="DI17" s="606"/>
      <c r="DJ17" s="606"/>
      <c r="DK17" s="606"/>
      <c r="DL17" s="606"/>
      <c r="DM17" s="606"/>
      <c r="DN17" s="606"/>
      <c r="DO17" s="606"/>
      <c r="DP17" s="607"/>
      <c r="DQ17" s="611">
        <v>932648</v>
      </c>
      <c r="DR17" s="606"/>
      <c r="DS17" s="606"/>
      <c r="DT17" s="606"/>
      <c r="DU17" s="606"/>
      <c r="DV17" s="606"/>
      <c r="DW17" s="606"/>
      <c r="DX17" s="606"/>
      <c r="DY17" s="606"/>
      <c r="DZ17" s="606"/>
      <c r="EA17" s="606"/>
      <c r="EB17" s="606"/>
      <c r="EC17" s="646"/>
    </row>
    <row r="18" spans="2:133" ht="11.25" customHeight="1" x14ac:dyDescent="0.15">
      <c r="B18" s="600" t="s">
        <v>268</v>
      </c>
      <c r="C18" s="601"/>
      <c r="D18" s="601"/>
      <c r="E18" s="601"/>
      <c r="F18" s="601"/>
      <c r="G18" s="601"/>
      <c r="H18" s="601"/>
      <c r="I18" s="601"/>
      <c r="J18" s="601"/>
      <c r="K18" s="601"/>
      <c r="L18" s="601"/>
      <c r="M18" s="601"/>
      <c r="N18" s="601"/>
      <c r="O18" s="601"/>
      <c r="P18" s="601"/>
      <c r="Q18" s="602"/>
      <c r="R18" s="603">
        <v>1379767</v>
      </c>
      <c r="S18" s="606"/>
      <c r="T18" s="606"/>
      <c r="U18" s="606"/>
      <c r="V18" s="606"/>
      <c r="W18" s="606"/>
      <c r="X18" s="606"/>
      <c r="Y18" s="607"/>
      <c r="Z18" s="665">
        <v>12.2</v>
      </c>
      <c r="AA18" s="665"/>
      <c r="AB18" s="665"/>
      <c r="AC18" s="665"/>
      <c r="AD18" s="666">
        <v>1218292</v>
      </c>
      <c r="AE18" s="666"/>
      <c r="AF18" s="666"/>
      <c r="AG18" s="666"/>
      <c r="AH18" s="666"/>
      <c r="AI18" s="666"/>
      <c r="AJ18" s="666"/>
      <c r="AK18" s="666"/>
      <c r="AL18" s="608">
        <v>18.2</v>
      </c>
      <c r="AM18" s="609"/>
      <c r="AN18" s="609"/>
      <c r="AO18" s="667"/>
      <c r="AP18" s="600" t="s">
        <v>269</v>
      </c>
      <c r="AQ18" s="601"/>
      <c r="AR18" s="601"/>
      <c r="AS18" s="601"/>
      <c r="AT18" s="601"/>
      <c r="AU18" s="601"/>
      <c r="AV18" s="601"/>
      <c r="AW18" s="601"/>
      <c r="AX18" s="601"/>
      <c r="AY18" s="601"/>
      <c r="AZ18" s="601"/>
      <c r="BA18" s="601"/>
      <c r="BB18" s="601"/>
      <c r="BC18" s="601"/>
      <c r="BD18" s="601"/>
      <c r="BE18" s="601"/>
      <c r="BF18" s="602"/>
      <c r="BG18" s="603" t="s">
        <v>123</v>
      </c>
      <c r="BH18" s="606"/>
      <c r="BI18" s="606"/>
      <c r="BJ18" s="606"/>
      <c r="BK18" s="606"/>
      <c r="BL18" s="606"/>
      <c r="BM18" s="606"/>
      <c r="BN18" s="607"/>
      <c r="BO18" s="665" t="s">
        <v>123</v>
      </c>
      <c r="BP18" s="665"/>
      <c r="BQ18" s="665"/>
      <c r="BR18" s="665"/>
      <c r="BS18" s="611" t="s">
        <v>264</v>
      </c>
      <c r="BT18" s="606"/>
      <c r="BU18" s="606"/>
      <c r="BV18" s="606"/>
      <c r="BW18" s="606"/>
      <c r="BX18" s="606"/>
      <c r="BY18" s="606"/>
      <c r="BZ18" s="606"/>
      <c r="CA18" s="606"/>
      <c r="CB18" s="646"/>
      <c r="CD18" s="647" t="s">
        <v>270</v>
      </c>
      <c r="CE18" s="644"/>
      <c r="CF18" s="644"/>
      <c r="CG18" s="644"/>
      <c r="CH18" s="644"/>
      <c r="CI18" s="644"/>
      <c r="CJ18" s="644"/>
      <c r="CK18" s="644"/>
      <c r="CL18" s="644"/>
      <c r="CM18" s="644"/>
      <c r="CN18" s="644"/>
      <c r="CO18" s="644"/>
      <c r="CP18" s="644"/>
      <c r="CQ18" s="645"/>
      <c r="CR18" s="603" t="s">
        <v>123</v>
      </c>
      <c r="CS18" s="606"/>
      <c r="CT18" s="606"/>
      <c r="CU18" s="606"/>
      <c r="CV18" s="606"/>
      <c r="CW18" s="606"/>
      <c r="CX18" s="606"/>
      <c r="CY18" s="607"/>
      <c r="CZ18" s="665" t="s">
        <v>123</v>
      </c>
      <c r="DA18" s="665"/>
      <c r="DB18" s="665"/>
      <c r="DC18" s="665"/>
      <c r="DD18" s="611" t="s">
        <v>123</v>
      </c>
      <c r="DE18" s="606"/>
      <c r="DF18" s="606"/>
      <c r="DG18" s="606"/>
      <c r="DH18" s="606"/>
      <c r="DI18" s="606"/>
      <c r="DJ18" s="606"/>
      <c r="DK18" s="606"/>
      <c r="DL18" s="606"/>
      <c r="DM18" s="606"/>
      <c r="DN18" s="606"/>
      <c r="DO18" s="606"/>
      <c r="DP18" s="607"/>
      <c r="DQ18" s="611" t="s">
        <v>123</v>
      </c>
      <c r="DR18" s="606"/>
      <c r="DS18" s="606"/>
      <c r="DT18" s="606"/>
      <c r="DU18" s="606"/>
      <c r="DV18" s="606"/>
      <c r="DW18" s="606"/>
      <c r="DX18" s="606"/>
      <c r="DY18" s="606"/>
      <c r="DZ18" s="606"/>
      <c r="EA18" s="606"/>
      <c r="EB18" s="606"/>
      <c r="EC18" s="646"/>
    </row>
    <row r="19" spans="2:133" ht="11.25" customHeight="1" x14ac:dyDescent="0.15">
      <c r="B19" s="600" t="s">
        <v>271</v>
      </c>
      <c r="C19" s="601"/>
      <c r="D19" s="601"/>
      <c r="E19" s="601"/>
      <c r="F19" s="601"/>
      <c r="G19" s="601"/>
      <c r="H19" s="601"/>
      <c r="I19" s="601"/>
      <c r="J19" s="601"/>
      <c r="K19" s="601"/>
      <c r="L19" s="601"/>
      <c r="M19" s="601"/>
      <c r="N19" s="601"/>
      <c r="O19" s="601"/>
      <c r="P19" s="601"/>
      <c r="Q19" s="602"/>
      <c r="R19" s="603">
        <v>1218292</v>
      </c>
      <c r="S19" s="606"/>
      <c r="T19" s="606"/>
      <c r="U19" s="606"/>
      <c r="V19" s="606"/>
      <c r="W19" s="606"/>
      <c r="X19" s="606"/>
      <c r="Y19" s="607"/>
      <c r="Z19" s="665">
        <v>10.8</v>
      </c>
      <c r="AA19" s="665"/>
      <c r="AB19" s="665"/>
      <c r="AC19" s="665"/>
      <c r="AD19" s="666">
        <v>1218292</v>
      </c>
      <c r="AE19" s="666"/>
      <c r="AF19" s="666"/>
      <c r="AG19" s="666"/>
      <c r="AH19" s="666"/>
      <c r="AI19" s="666"/>
      <c r="AJ19" s="666"/>
      <c r="AK19" s="666"/>
      <c r="AL19" s="608">
        <v>18.2</v>
      </c>
      <c r="AM19" s="609"/>
      <c r="AN19" s="609"/>
      <c r="AO19" s="667"/>
      <c r="AP19" s="600" t="s">
        <v>272</v>
      </c>
      <c r="AQ19" s="601"/>
      <c r="AR19" s="601"/>
      <c r="AS19" s="601"/>
      <c r="AT19" s="601"/>
      <c r="AU19" s="601"/>
      <c r="AV19" s="601"/>
      <c r="AW19" s="601"/>
      <c r="AX19" s="601"/>
      <c r="AY19" s="601"/>
      <c r="AZ19" s="601"/>
      <c r="BA19" s="601"/>
      <c r="BB19" s="601"/>
      <c r="BC19" s="601"/>
      <c r="BD19" s="601"/>
      <c r="BE19" s="601"/>
      <c r="BF19" s="602"/>
      <c r="BG19" s="603">
        <v>94569</v>
      </c>
      <c r="BH19" s="606"/>
      <c r="BI19" s="606"/>
      <c r="BJ19" s="606"/>
      <c r="BK19" s="606"/>
      <c r="BL19" s="606"/>
      <c r="BM19" s="606"/>
      <c r="BN19" s="607"/>
      <c r="BO19" s="665">
        <v>2</v>
      </c>
      <c r="BP19" s="665"/>
      <c r="BQ19" s="665"/>
      <c r="BR19" s="665"/>
      <c r="BS19" s="611" t="s">
        <v>123</v>
      </c>
      <c r="BT19" s="606"/>
      <c r="BU19" s="606"/>
      <c r="BV19" s="606"/>
      <c r="BW19" s="606"/>
      <c r="BX19" s="606"/>
      <c r="BY19" s="606"/>
      <c r="BZ19" s="606"/>
      <c r="CA19" s="606"/>
      <c r="CB19" s="646"/>
      <c r="CD19" s="647" t="s">
        <v>273</v>
      </c>
      <c r="CE19" s="644"/>
      <c r="CF19" s="644"/>
      <c r="CG19" s="644"/>
      <c r="CH19" s="644"/>
      <c r="CI19" s="644"/>
      <c r="CJ19" s="644"/>
      <c r="CK19" s="644"/>
      <c r="CL19" s="644"/>
      <c r="CM19" s="644"/>
      <c r="CN19" s="644"/>
      <c r="CO19" s="644"/>
      <c r="CP19" s="644"/>
      <c r="CQ19" s="645"/>
      <c r="CR19" s="603" t="s">
        <v>123</v>
      </c>
      <c r="CS19" s="606"/>
      <c r="CT19" s="606"/>
      <c r="CU19" s="606"/>
      <c r="CV19" s="606"/>
      <c r="CW19" s="606"/>
      <c r="CX19" s="606"/>
      <c r="CY19" s="607"/>
      <c r="CZ19" s="665" t="s">
        <v>123</v>
      </c>
      <c r="DA19" s="665"/>
      <c r="DB19" s="665"/>
      <c r="DC19" s="665"/>
      <c r="DD19" s="611" t="s">
        <v>168</v>
      </c>
      <c r="DE19" s="606"/>
      <c r="DF19" s="606"/>
      <c r="DG19" s="606"/>
      <c r="DH19" s="606"/>
      <c r="DI19" s="606"/>
      <c r="DJ19" s="606"/>
      <c r="DK19" s="606"/>
      <c r="DL19" s="606"/>
      <c r="DM19" s="606"/>
      <c r="DN19" s="606"/>
      <c r="DO19" s="606"/>
      <c r="DP19" s="607"/>
      <c r="DQ19" s="611" t="s">
        <v>123</v>
      </c>
      <c r="DR19" s="606"/>
      <c r="DS19" s="606"/>
      <c r="DT19" s="606"/>
      <c r="DU19" s="606"/>
      <c r="DV19" s="606"/>
      <c r="DW19" s="606"/>
      <c r="DX19" s="606"/>
      <c r="DY19" s="606"/>
      <c r="DZ19" s="606"/>
      <c r="EA19" s="606"/>
      <c r="EB19" s="606"/>
      <c r="EC19" s="646"/>
    </row>
    <row r="20" spans="2:133" ht="11.25" customHeight="1" x14ac:dyDescent="0.15">
      <c r="B20" s="600" t="s">
        <v>274</v>
      </c>
      <c r="C20" s="601"/>
      <c r="D20" s="601"/>
      <c r="E20" s="601"/>
      <c r="F20" s="601"/>
      <c r="G20" s="601"/>
      <c r="H20" s="601"/>
      <c r="I20" s="601"/>
      <c r="J20" s="601"/>
      <c r="K20" s="601"/>
      <c r="L20" s="601"/>
      <c r="M20" s="601"/>
      <c r="N20" s="601"/>
      <c r="O20" s="601"/>
      <c r="P20" s="601"/>
      <c r="Q20" s="602"/>
      <c r="R20" s="603">
        <v>161475</v>
      </c>
      <c r="S20" s="606"/>
      <c r="T20" s="606"/>
      <c r="U20" s="606"/>
      <c r="V20" s="606"/>
      <c r="W20" s="606"/>
      <c r="X20" s="606"/>
      <c r="Y20" s="607"/>
      <c r="Z20" s="665">
        <v>1.4</v>
      </c>
      <c r="AA20" s="665"/>
      <c r="AB20" s="665"/>
      <c r="AC20" s="665"/>
      <c r="AD20" s="666" t="s">
        <v>244</v>
      </c>
      <c r="AE20" s="666"/>
      <c r="AF20" s="666"/>
      <c r="AG20" s="666"/>
      <c r="AH20" s="666"/>
      <c r="AI20" s="666"/>
      <c r="AJ20" s="666"/>
      <c r="AK20" s="666"/>
      <c r="AL20" s="608" t="s">
        <v>123</v>
      </c>
      <c r="AM20" s="609"/>
      <c r="AN20" s="609"/>
      <c r="AO20" s="667"/>
      <c r="AP20" s="600" t="s">
        <v>275</v>
      </c>
      <c r="AQ20" s="601"/>
      <c r="AR20" s="601"/>
      <c r="AS20" s="601"/>
      <c r="AT20" s="601"/>
      <c r="AU20" s="601"/>
      <c r="AV20" s="601"/>
      <c r="AW20" s="601"/>
      <c r="AX20" s="601"/>
      <c r="AY20" s="601"/>
      <c r="AZ20" s="601"/>
      <c r="BA20" s="601"/>
      <c r="BB20" s="601"/>
      <c r="BC20" s="601"/>
      <c r="BD20" s="601"/>
      <c r="BE20" s="601"/>
      <c r="BF20" s="602"/>
      <c r="BG20" s="603">
        <v>94569</v>
      </c>
      <c r="BH20" s="606"/>
      <c r="BI20" s="606"/>
      <c r="BJ20" s="606"/>
      <c r="BK20" s="606"/>
      <c r="BL20" s="606"/>
      <c r="BM20" s="606"/>
      <c r="BN20" s="607"/>
      <c r="BO20" s="665">
        <v>2</v>
      </c>
      <c r="BP20" s="665"/>
      <c r="BQ20" s="665"/>
      <c r="BR20" s="665"/>
      <c r="BS20" s="611" t="s">
        <v>123</v>
      </c>
      <c r="BT20" s="606"/>
      <c r="BU20" s="606"/>
      <c r="BV20" s="606"/>
      <c r="BW20" s="606"/>
      <c r="BX20" s="606"/>
      <c r="BY20" s="606"/>
      <c r="BZ20" s="606"/>
      <c r="CA20" s="606"/>
      <c r="CB20" s="646"/>
      <c r="CD20" s="647" t="s">
        <v>276</v>
      </c>
      <c r="CE20" s="644"/>
      <c r="CF20" s="644"/>
      <c r="CG20" s="644"/>
      <c r="CH20" s="644"/>
      <c r="CI20" s="644"/>
      <c r="CJ20" s="644"/>
      <c r="CK20" s="644"/>
      <c r="CL20" s="644"/>
      <c r="CM20" s="644"/>
      <c r="CN20" s="644"/>
      <c r="CO20" s="644"/>
      <c r="CP20" s="644"/>
      <c r="CQ20" s="645"/>
      <c r="CR20" s="603">
        <v>10781602</v>
      </c>
      <c r="CS20" s="606"/>
      <c r="CT20" s="606"/>
      <c r="CU20" s="606"/>
      <c r="CV20" s="606"/>
      <c r="CW20" s="606"/>
      <c r="CX20" s="606"/>
      <c r="CY20" s="607"/>
      <c r="CZ20" s="665">
        <v>100</v>
      </c>
      <c r="DA20" s="665"/>
      <c r="DB20" s="665"/>
      <c r="DC20" s="665"/>
      <c r="DD20" s="611">
        <v>1105257</v>
      </c>
      <c r="DE20" s="606"/>
      <c r="DF20" s="606"/>
      <c r="DG20" s="606"/>
      <c r="DH20" s="606"/>
      <c r="DI20" s="606"/>
      <c r="DJ20" s="606"/>
      <c r="DK20" s="606"/>
      <c r="DL20" s="606"/>
      <c r="DM20" s="606"/>
      <c r="DN20" s="606"/>
      <c r="DO20" s="606"/>
      <c r="DP20" s="607"/>
      <c r="DQ20" s="611">
        <v>7792821</v>
      </c>
      <c r="DR20" s="606"/>
      <c r="DS20" s="606"/>
      <c r="DT20" s="606"/>
      <c r="DU20" s="606"/>
      <c r="DV20" s="606"/>
      <c r="DW20" s="606"/>
      <c r="DX20" s="606"/>
      <c r="DY20" s="606"/>
      <c r="DZ20" s="606"/>
      <c r="EA20" s="606"/>
      <c r="EB20" s="606"/>
      <c r="EC20" s="646"/>
    </row>
    <row r="21" spans="2:133" ht="11.25" customHeight="1" x14ac:dyDescent="0.15">
      <c r="B21" s="600" t="s">
        <v>277</v>
      </c>
      <c r="C21" s="601"/>
      <c r="D21" s="601"/>
      <c r="E21" s="601"/>
      <c r="F21" s="601"/>
      <c r="G21" s="601"/>
      <c r="H21" s="601"/>
      <c r="I21" s="601"/>
      <c r="J21" s="601"/>
      <c r="K21" s="601"/>
      <c r="L21" s="601"/>
      <c r="M21" s="601"/>
      <c r="N21" s="601"/>
      <c r="O21" s="601"/>
      <c r="P21" s="601"/>
      <c r="Q21" s="602"/>
      <c r="R21" s="603" t="s">
        <v>123</v>
      </c>
      <c r="S21" s="606"/>
      <c r="T21" s="606"/>
      <c r="U21" s="606"/>
      <c r="V21" s="606"/>
      <c r="W21" s="606"/>
      <c r="X21" s="606"/>
      <c r="Y21" s="607"/>
      <c r="Z21" s="665" t="s">
        <v>123</v>
      </c>
      <c r="AA21" s="665"/>
      <c r="AB21" s="665"/>
      <c r="AC21" s="665"/>
      <c r="AD21" s="666" t="s">
        <v>123</v>
      </c>
      <c r="AE21" s="666"/>
      <c r="AF21" s="666"/>
      <c r="AG21" s="666"/>
      <c r="AH21" s="666"/>
      <c r="AI21" s="666"/>
      <c r="AJ21" s="666"/>
      <c r="AK21" s="666"/>
      <c r="AL21" s="608" t="s">
        <v>168</v>
      </c>
      <c r="AM21" s="609"/>
      <c r="AN21" s="609"/>
      <c r="AO21" s="667"/>
      <c r="AP21" s="711" t="s">
        <v>278</v>
      </c>
      <c r="AQ21" s="718"/>
      <c r="AR21" s="718"/>
      <c r="AS21" s="718"/>
      <c r="AT21" s="718"/>
      <c r="AU21" s="718"/>
      <c r="AV21" s="718"/>
      <c r="AW21" s="718"/>
      <c r="AX21" s="718"/>
      <c r="AY21" s="718"/>
      <c r="AZ21" s="718"/>
      <c r="BA21" s="718"/>
      <c r="BB21" s="718"/>
      <c r="BC21" s="718"/>
      <c r="BD21" s="718"/>
      <c r="BE21" s="718"/>
      <c r="BF21" s="713"/>
      <c r="BG21" s="603" t="s">
        <v>123</v>
      </c>
      <c r="BH21" s="606"/>
      <c r="BI21" s="606"/>
      <c r="BJ21" s="606"/>
      <c r="BK21" s="606"/>
      <c r="BL21" s="606"/>
      <c r="BM21" s="606"/>
      <c r="BN21" s="607"/>
      <c r="BO21" s="665" t="s">
        <v>123</v>
      </c>
      <c r="BP21" s="665"/>
      <c r="BQ21" s="665"/>
      <c r="BR21" s="665"/>
      <c r="BS21" s="611" t="s">
        <v>123</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0" t="s">
        <v>279</v>
      </c>
      <c r="C22" s="601"/>
      <c r="D22" s="601"/>
      <c r="E22" s="601"/>
      <c r="F22" s="601"/>
      <c r="G22" s="601"/>
      <c r="H22" s="601"/>
      <c r="I22" s="601"/>
      <c r="J22" s="601"/>
      <c r="K22" s="601"/>
      <c r="L22" s="601"/>
      <c r="M22" s="601"/>
      <c r="N22" s="601"/>
      <c r="O22" s="601"/>
      <c r="P22" s="601"/>
      <c r="Q22" s="602"/>
      <c r="R22" s="603">
        <v>6917154</v>
      </c>
      <c r="S22" s="606"/>
      <c r="T22" s="606"/>
      <c r="U22" s="606"/>
      <c r="V22" s="606"/>
      <c r="W22" s="606"/>
      <c r="X22" s="606"/>
      <c r="Y22" s="607"/>
      <c r="Z22" s="665">
        <v>61.2</v>
      </c>
      <c r="AA22" s="665"/>
      <c r="AB22" s="665"/>
      <c r="AC22" s="665"/>
      <c r="AD22" s="666">
        <v>6661110</v>
      </c>
      <c r="AE22" s="666"/>
      <c r="AF22" s="666"/>
      <c r="AG22" s="666"/>
      <c r="AH22" s="666"/>
      <c r="AI22" s="666"/>
      <c r="AJ22" s="666"/>
      <c r="AK22" s="666"/>
      <c r="AL22" s="608">
        <v>99.7</v>
      </c>
      <c r="AM22" s="609"/>
      <c r="AN22" s="609"/>
      <c r="AO22" s="667"/>
      <c r="AP22" s="711" t="s">
        <v>280</v>
      </c>
      <c r="AQ22" s="718"/>
      <c r="AR22" s="718"/>
      <c r="AS22" s="718"/>
      <c r="AT22" s="718"/>
      <c r="AU22" s="718"/>
      <c r="AV22" s="718"/>
      <c r="AW22" s="718"/>
      <c r="AX22" s="718"/>
      <c r="AY22" s="718"/>
      <c r="AZ22" s="718"/>
      <c r="BA22" s="718"/>
      <c r="BB22" s="718"/>
      <c r="BC22" s="718"/>
      <c r="BD22" s="718"/>
      <c r="BE22" s="718"/>
      <c r="BF22" s="713"/>
      <c r="BG22" s="603" t="s">
        <v>123</v>
      </c>
      <c r="BH22" s="606"/>
      <c r="BI22" s="606"/>
      <c r="BJ22" s="606"/>
      <c r="BK22" s="606"/>
      <c r="BL22" s="606"/>
      <c r="BM22" s="606"/>
      <c r="BN22" s="607"/>
      <c r="BO22" s="665" t="s">
        <v>123</v>
      </c>
      <c r="BP22" s="665"/>
      <c r="BQ22" s="665"/>
      <c r="BR22" s="665"/>
      <c r="BS22" s="611" t="s">
        <v>264</v>
      </c>
      <c r="BT22" s="606"/>
      <c r="BU22" s="606"/>
      <c r="BV22" s="606"/>
      <c r="BW22" s="606"/>
      <c r="BX22" s="606"/>
      <c r="BY22" s="606"/>
      <c r="BZ22" s="606"/>
      <c r="CA22" s="606"/>
      <c r="CB22" s="646"/>
      <c r="CD22" s="720" t="s">
        <v>281</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0" t="s">
        <v>282</v>
      </c>
      <c r="C23" s="601"/>
      <c r="D23" s="601"/>
      <c r="E23" s="601"/>
      <c r="F23" s="601"/>
      <c r="G23" s="601"/>
      <c r="H23" s="601"/>
      <c r="I23" s="601"/>
      <c r="J23" s="601"/>
      <c r="K23" s="601"/>
      <c r="L23" s="601"/>
      <c r="M23" s="601"/>
      <c r="N23" s="601"/>
      <c r="O23" s="601"/>
      <c r="P23" s="601"/>
      <c r="Q23" s="602"/>
      <c r="R23" s="603">
        <v>5354</v>
      </c>
      <c r="S23" s="606"/>
      <c r="T23" s="606"/>
      <c r="U23" s="606"/>
      <c r="V23" s="606"/>
      <c r="W23" s="606"/>
      <c r="X23" s="606"/>
      <c r="Y23" s="607"/>
      <c r="Z23" s="665">
        <v>0</v>
      </c>
      <c r="AA23" s="665"/>
      <c r="AB23" s="665"/>
      <c r="AC23" s="665"/>
      <c r="AD23" s="666">
        <v>5354</v>
      </c>
      <c r="AE23" s="666"/>
      <c r="AF23" s="666"/>
      <c r="AG23" s="666"/>
      <c r="AH23" s="666"/>
      <c r="AI23" s="666"/>
      <c r="AJ23" s="666"/>
      <c r="AK23" s="666"/>
      <c r="AL23" s="608">
        <v>0.1</v>
      </c>
      <c r="AM23" s="609"/>
      <c r="AN23" s="609"/>
      <c r="AO23" s="667"/>
      <c r="AP23" s="711" t="s">
        <v>283</v>
      </c>
      <c r="AQ23" s="718"/>
      <c r="AR23" s="718"/>
      <c r="AS23" s="718"/>
      <c r="AT23" s="718"/>
      <c r="AU23" s="718"/>
      <c r="AV23" s="718"/>
      <c r="AW23" s="718"/>
      <c r="AX23" s="718"/>
      <c r="AY23" s="718"/>
      <c r="AZ23" s="718"/>
      <c r="BA23" s="718"/>
      <c r="BB23" s="718"/>
      <c r="BC23" s="718"/>
      <c r="BD23" s="718"/>
      <c r="BE23" s="718"/>
      <c r="BF23" s="713"/>
      <c r="BG23" s="603">
        <v>94569</v>
      </c>
      <c r="BH23" s="606"/>
      <c r="BI23" s="606"/>
      <c r="BJ23" s="606"/>
      <c r="BK23" s="606"/>
      <c r="BL23" s="606"/>
      <c r="BM23" s="606"/>
      <c r="BN23" s="607"/>
      <c r="BO23" s="665">
        <v>2</v>
      </c>
      <c r="BP23" s="665"/>
      <c r="BQ23" s="665"/>
      <c r="BR23" s="665"/>
      <c r="BS23" s="611" t="s">
        <v>123</v>
      </c>
      <c r="BT23" s="606"/>
      <c r="BU23" s="606"/>
      <c r="BV23" s="606"/>
      <c r="BW23" s="606"/>
      <c r="BX23" s="606"/>
      <c r="BY23" s="606"/>
      <c r="BZ23" s="606"/>
      <c r="CA23" s="606"/>
      <c r="CB23" s="646"/>
      <c r="CD23" s="720" t="s">
        <v>221</v>
      </c>
      <c r="CE23" s="721"/>
      <c r="CF23" s="721"/>
      <c r="CG23" s="721"/>
      <c r="CH23" s="721"/>
      <c r="CI23" s="721"/>
      <c r="CJ23" s="721"/>
      <c r="CK23" s="721"/>
      <c r="CL23" s="721"/>
      <c r="CM23" s="721"/>
      <c r="CN23" s="721"/>
      <c r="CO23" s="721"/>
      <c r="CP23" s="721"/>
      <c r="CQ23" s="722"/>
      <c r="CR23" s="720" t="s">
        <v>284</v>
      </c>
      <c r="CS23" s="721"/>
      <c r="CT23" s="721"/>
      <c r="CU23" s="721"/>
      <c r="CV23" s="721"/>
      <c r="CW23" s="721"/>
      <c r="CX23" s="721"/>
      <c r="CY23" s="722"/>
      <c r="CZ23" s="720" t="s">
        <v>285</v>
      </c>
      <c r="DA23" s="721"/>
      <c r="DB23" s="721"/>
      <c r="DC23" s="722"/>
      <c r="DD23" s="720" t="s">
        <v>286</v>
      </c>
      <c r="DE23" s="721"/>
      <c r="DF23" s="721"/>
      <c r="DG23" s="721"/>
      <c r="DH23" s="721"/>
      <c r="DI23" s="721"/>
      <c r="DJ23" s="721"/>
      <c r="DK23" s="722"/>
      <c r="DL23" s="729" t="s">
        <v>287</v>
      </c>
      <c r="DM23" s="730"/>
      <c r="DN23" s="730"/>
      <c r="DO23" s="730"/>
      <c r="DP23" s="730"/>
      <c r="DQ23" s="730"/>
      <c r="DR23" s="730"/>
      <c r="DS23" s="730"/>
      <c r="DT23" s="730"/>
      <c r="DU23" s="730"/>
      <c r="DV23" s="731"/>
      <c r="DW23" s="720" t="s">
        <v>288</v>
      </c>
      <c r="DX23" s="721"/>
      <c r="DY23" s="721"/>
      <c r="DZ23" s="721"/>
      <c r="EA23" s="721"/>
      <c r="EB23" s="721"/>
      <c r="EC23" s="722"/>
    </row>
    <row r="24" spans="2:133" ht="11.25" customHeight="1" x14ac:dyDescent="0.15">
      <c r="B24" s="600" t="s">
        <v>289</v>
      </c>
      <c r="C24" s="601"/>
      <c r="D24" s="601"/>
      <c r="E24" s="601"/>
      <c r="F24" s="601"/>
      <c r="G24" s="601"/>
      <c r="H24" s="601"/>
      <c r="I24" s="601"/>
      <c r="J24" s="601"/>
      <c r="K24" s="601"/>
      <c r="L24" s="601"/>
      <c r="M24" s="601"/>
      <c r="N24" s="601"/>
      <c r="O24" s="601"/>
      <c r="P24" s="601"/>
      <c r="Q24" s="602"/>
      <c r="R24" s="603">
        <v>9461</v>
      </c>
      <c r="S24" s="606"/>
      <c r="T24" s="606"/>
      <c r="U24" s="606"/>
      <c r="V24" s="606"/>
      <c r="W24" s="606"/>
      <c r="X24" s="606"/>
      <c r="Y24" s="607"/>
      <c r="Z24" s="665">
        <v>0.1</v>
      </c>
      <c r="AA24" s="665"/>
      <c r="AB24" s="665"/>
      <c r="AC24" s="665"/>
      <c r="AD24" s="666" t="s">
        <v>123</v>
      </c>
      <c r="AE24" s="666"/>
      <c r="AF24" s="666"/>
      <c r="AG24" s="666"/>
      <c r="AH24" s="666"/>
      <c r="AI24" s="666"/>
      <c r="AJ24" s="666"/>
      <c r="AK24" s="666"/>
      <c r="AL24" s="608" t="s">
        <v>168</v>
      </c>
      <c r="AM24" s="609"/>
      <c r="AN24" s="609"/>
      <c r="AO24" s="667"/>
      <c r="AP24" s="711" t="s">
        <v>290</v>
      </c>
      <c r="AQ24" s="718"/>
      <c r="AR24" s="718"/>
      <c r="AS24" s="718"/>
      <c r="AT24" s="718"/>
      <c r="AU24" s="718"/>
      <c r="AV24" s="718"/>
      <c r="AW24" s="718"/>
      <c r="AX24" s="718"/>
      <c r="AY24" s="718"/>
      <c r="AZ24" s="718"/>
      <c r="BA24" s="718"/>
      <c r="BB24" s="718"/>
      <c r="BC24" s="718"/>
      <c r="BD24" s="718"/>
      <c r="BE24" s="718"/>
      <c r="BF24" s="713"/>
      <c r="BG24" s="603" t="s">
        <v>123</v>
      </c>
      <c r="BH24" s="606"/>
      <c r="BI24" s="606"/>
      <c r="BJ24" s="606"/>
      <c r="BK24" s="606"/>
      <c r="BL24" s="606"/>
      <c r="BM24" s="606"/>
      <c r="BN24" s="607"/>
      <c r="BO24" s="665" t="s">
        <v>123</v>
      </c>
      <c r="BP24" s="665"/>
      <c r="BQ24" s="665"/>
      <c r="BR24" s="665"/>
      <c r="BS24" s="611" t="s">
        <v>123</v>
      </c>
      <c r="BT24" s="606"/>
      <c r="BU24" s="606"/>
      <c r="BV24" s="606"/>
      <c r="BW24" s="606"/>
      <c r="BX24" s="606"/>
      <c r="BY24" s="606"/>
      <c r="BZ24" s="606"/>
      <c r="CA24" s="606"/>
      <c r="CB24" s="646"/>
      <c r="CD24" s="674" t="s">
        <v>291</v>
      </c>
      <c r="CE24" s="675"/>
      <c r="CF24" s="675"/>
      <c r="CG24" s="675"/>
      <c r="CH24" s="675"/>
      <c r="CI24" s="675"/>
      <c r="CJ24" s="675"/>
      <c r="CK24" s="675"/>
      <c r="CL24" s="675"/>
      <c r="CM24" s="675"/>
      <c r="CN24" s="675"/>
      <c r="CO24" s="675"/>
      <c r="CP24" s="675"/>
      <c r="CQ24" s="676"/>
      <c r="CR24" s="668">
        <v>4729474</v>
      </c>
      <c r="CS24" s="669"/>
      <c r="CT24" s="669"/>
      <c r="CU24" s="669"/>
      <c r="CV24" s="669"/>
      <c r="CW24" s="669"/>
      <c r="CX24" s="669"/>
      <c r="CY24" s="715"/>
      <c r="CZ24" s="716">
        <v>43.9</v>
      </c>
      <c r="DA24" s="685"/>
      <c r="DB24" s="685"/>
      <c r="DC24" s="719"/>
      <c r="DD24" s="714">
        <v>3209533</v>
      </c>
      <c r="DE24" s="669"/>
      <c r="DF24" s="669"/>
      <c r="DG24" s="669"/>
      <c r="DH24" s="669"/>
      <c r="DI24" s="669"/>
      <c r="DJ24" s="669"/>
      <c r="DK24" s="715"/>
      <c r="DL24" s="714">
        <v>3204636</v>
      </c>
      <c r="DM24" s="669"/>
      <c r="DN24" s="669"/>
      <c r="DO24" s="669"/>
      <c r="DP24" s="669"/>
      <c r="DQ24" s="669"/>
      <c r="DR24" s="669"/>
      <c r="DS24" s="669"/>
      <c r="DT24" s="669"/>
      <c r="DU24" s="669"/>
      <c r="DV24" s="715"/>
      <c r="DW24" s="716">
        <v>44.5</v>
      </c>
      <c r="DX24" s="685"/>
      <c r="DY24" s="685"/>
      <c r="DZ24" s="685"/>
      <c r="EA24" s="685"/>
      <c r="EB24" s="685"/>
      <c r="EC24" s="717"/>
    </row>
    <row r="25" spans="2:133" ht="11.25" customHeight="1" x14ac:dyDescent="0.15">
      <c r="B25" s="600" t="s">
        <v>292</v>
      </c>
      <c r="C25" s="601"/>
      <c r="D25" s="601"/>
      <c r="E25" s="601"/>
      <c r="F25" s="601"/>
      <c r="G25" s="601"/>
      <c r="H25" s="601"/>
      <c r="I25" s="601"/>
      <c r="J25" s="601"/>
      <c r="K25" s="601"/>
      <c r="L25" s="601"/>
      <c r="M25" s="601"/>
      <c r="N25" s="601"/>
      <c r="O25" s="601"/>
      <c r="P25" s="601"/>
      <c r="Q25" s="602"/>
      <c r="R25" s="603">
        <v>304757</v>
      </c>
      <c r="S25" s="606"/>
      <c r="T25" s="606"/>
      <c r="U25" s="606"/>
      <c r="V25" s="606"/>
      <c r="W25" s="606"/>
      <c r="X25" s="606"/>
      <c r="Y25" s="607"/>
      <c r="Z25" s="665">
        <v>2.7</v>
      </c>
      <c r="AA25" s="665"/>
      <c r="AB25" s="665"/>
      <c r="AC25" s="665"/>
      <c r="AD25" s="666">
        <v>3245</v>
      </c>
      <c r="AE25" s="666"/>
      <c r="AF25" s="666"/>
      <c r="AG25" s="666"/>
      <c r="AH25" s="666"/>
      <c r="AI25" s="666"/>
      <c r="AJ25" s="666"/>
      <c r="AK25" s="666"/>
      <c r="AL25" s="608">
        <v>0</v>
      </c>
      <c r="AM25" s="609"/>
      <c r="AN25" s="609"/>
      <c r="AO25" s="667"/>
      <c r="AP25" s="711" t="s">
        <v>293</v>
      </c>
      <c r="AQ25" s="718"/>
      <c r="AR25" s="718"/>
      <c r="AS25" s="718"/>
      <c r="AT25" s="718"/>
      <c r="AU25" s="718"/>
      <c r="AV25" s="718"/>
      <c r="AW25" s="718"/>
      <c r="AX25" s="718"/>
      <c r="AY25" s="718"/>
      <c r="AZ25" s="718"/>
      <c r="BA25" s="718"/>
      <c r="BB25" s="718"/>
      <c r="BC25" s="718"/>
      <c r="BD25" s="718"/>
      <c r="BE25" s="718"/>
      <c r="BF25" s="713"/>
      <c r="BG25" s="603" t="s">
        <v>123</v>
      </c>
      <c r="BH25" s="606"/>
      <c r="BI25" s="606"/>
      <c r="BJ25" s="606"/>
      <c r="BK25" s="606"/>
      <c r="BL25" s="606"/>
      <c r="BM25" s="606"/>
      <c r="BN25" s="607"/>
      <c r="BO25" s="665" t="s">
        <v>123</v>
      </c>
      <c r="BP25" s="665"/>
      <c r="BQ25" s="665"/>
      <c r="BR25" s="665"/>
      <c r="BS25" s="611" t="s">
        <v>123</v>
      </c>
      <c r="BT25" s="606"/>
      <c r="BU25" s="606"/>
      <c r="BV25" s="606"/>
      <c r="BW25" s="606"/>
      <c r="BX25" s="606"/>
      <c r="BY25" s="606"/>
      <c r="BZ25" s="606"/>
      <c r="CA25" s="606"/>
      <c r="CB25" s="646"/>
      <c r="CD25" s="647" t="s">
        <v>294</v>
      </c>
      <c r="CE25" s="644"/>
      <c r="CF25" s="644"/>
      <c r="CG25" s="644"/>
      <c r="CH25" s="644"/>
      <c r="CI25" s="644"/>
      <c r="CJ25" s="644"/>
      <c r="CK25" s="644"/>
      <c r="CL25" s="644"/>
      <c r="CM25" s="644"/>
      <c r="CN25" s="644"/>
      <c r="CO25" s="644"/>
      <c r="CP25" s="644"/>
      <c r="CQ25" s="645"/>
      <c r="CR25" s="603">
        <v>1843722</v>
      </c>
      <c r="CS25" s="604"/>
      <c r="CT25" s="604"/>
      <c r="CU25" s="604"/>
      <c r="CV25" s="604"/>
      <c r="CW25" s="604"/>
      <c r="CX25" s="604"/>
      <c r="CY25" s="605"/>
      <c r="CZ25" s="608">
        <v>17.100000000000001</v>
      </c>
      <c r="DA25" s="637"/>
      <c r="DB25" s="637"/>
      <c r="DC25" s="638"/>
      <c r="DD25" s="611">
        <v>1656202</v>
      </c>
      <c r="DE25" s="604"/>
      <c r="DF25" s="604"/>
      <c r="DG25" s="604"/>
      <c r="DH25" s="604"/>
      <c r="DI25" s="604"/>
      <c r="DJ25" s="604"/>
      <c r="DK25" s="605"/>
      <c r="DL25" s="611">
        <v>1651305</v>
      </c>
      <c r="DM25" s="604"/>
      <c r="DN25" s="604"/>
      <c r="DO25" s="604"/>
      <c r="DP25" s="604"/>
      <c r="DQ25" s="604"/>
      <c r="DR25" s="604"/>
      <c r="DS25" s="604"/>
      <c r="DT25" s="604"/>
      <c r="DU25" s="604"/>
      <c r="DV25" s="605"/>
      <c r="DW25" s="608">
        <v>22.9</v>
      </c>
      <c r="DX25" s="637"/>
      <c r="DY25" s="637"/>
      <c r="DZ25" s="637"/>
      <c r="EA25" s="637"/>
      <c r="EB25" s="637"/>
      <c r="EC25" s="639"/>
    </row>
    <row r="26" spans="2:133" ht="11.25" customHeight="1" x14ac:dyDescent="0.15">
      <c r="B26" s="600" t="s">
        <v>295</v>
      </c>
      <c r="C26" s="601"/>
      <c r="D26" s="601"/>
      <c r="E26" s="601"/>
      <c r="F26" s="601"/>
      <c r="G26" s="601"/>
      <c r="H26" s="601"/>
      <c r="I26" s="601"/>
      <c r="J26" s="601"/>
      <c r="K26" s="601"/>
      <c r="L26" s="601"/>
      <c r="M26" s="601"/>
      <c r="N26" s="601"/>
      <c r="O26" s="601"/>
      <c r="P26" s="601"/>
      <c r="Q26" s="602"/>
      <c r="R26" s="603">
        <v>77578</v>
      </c>
      <c r="S26" s="606"/>
      <c r="T26" s="606"/>
      <c r="U26" s="606"/>
      <c r="V26" s="606"/>
      <c r="W26" s="606"/>
      <c r="X26" s="606"/>
      <c r="Y26" s="607"/>
      <c r="Z26" s="665">
        <v>0.7</v>
      </c>
      <c r="AA26" s="665"/>
      <c r="AB26" s="665"/>
      <c r="AC26" s="665"/>
      <c r="AD26" s="666" t="s">
        <v>123</v>
      </c>
      <c r="AE26" s="666"/>
      <c r="AF26" s="666"/>
      <c r="AG26" s="666"/>
      <c r="AH26" s="666"/>
      <c r="AI26" s="666"/>
      <c r="AJ26" s="666"/>
      <c r="AK26" s="666"/>
      <c r="AL26" s="608" t="s">
        <v>123</v>
      </c>
      <c r="AM26" s="609"/>
      <c r="AN26" s="609"/>
      <c r="AO26" s="667"/>
      <c r="AP26" s="711" t="s">
        <v>296</v>
      </c>
      <c r="AQ26" s="712"/>
      <c r="AR26" s="712"/>
      <c r="AS26" s="712"/>
      <c r="AT26" s="712"/>
      <c r="AU26" s="712"/>
      <c r="AV26" s="712"/>
      <c r="AW26" s="712"/>
      <c r="AX26" s="712"/>
      <c r="AY26" s="712"/>
      <c r="AZ26" s="712"/>
      <c r="BA26" s="712"/>
      <c r="BB26" s="712"/>
      <c r="BC26" s="712"/>
      <c r="BD26" s="712"/>
      <c r="BE26" s="712"/>
      <c r="BF26" s="713"/>
      <c r="BG26" s="603" t="s">
        <v>123</v>
      </c>
      <c r="BH26" s="606"/>
      <c r="BI26" s="606"/>
      <c r="BJ26" s="606"/>
      <c r="BK26" s="606"/>
      <c r="BL26" s="606"/>
      <c r="BM26" s="606"/>
      <c r="BN26" s="607"/>
      <c r="BO26" s="665" t="s">
        <v>123</v>
      </c>
      <c r="BP26" s="665"/>
      <c r="BQ26" s="665"/>
      <c r="BR26" s="665"/>
      <c r="BS26" s="611" t="s">
        <v>123</v>
      </c>
      <c r="BT26" s="606"/>
      <c r="BU26" s="606"/>
      <c r="BV26" s="606"/>
      <c r="BW26" s="606"/>
      <c r="BX26" s="606"/>
      <c r="BY26" s="606"/>
      <c r="BZ26" s="606"/>
      <c r="CA26" s="606"/>
      <c r="CB26" s="646"/>
      <c r="CD26" s="647" t="s">
        <v>297</v>
      </c>
      <c r="CE26" s="644"/>
      <c r="CF26" s="644"/>
      <c r="CG26" s="644"/>
      <c r="CH26" s="644"/>
      <c r="CI26" s="644"/>
      <c r="CJ26" s="644"/>
      <c r="CK26" s="644"/>
      <c r="CL26" s="644"/>
      <c r="CM26" s="644"/>
      <c r="CN26" s="644"/>
      <c r="CO26" s="644"/>
      <c r="CP26" s="644"/>
      <c r="CQ26" s="645"/>
      <c r="CR26" s="603">
        <v>1189622</v>
      </c>
      <c r="CS26" s="606"/>
      <c r="CT26" s="606"/>
      <c r="CU26" s="606"/>
      <c r="CV26" s="606"/>
      <c r="CW26" s="606"/>
      <c r="CX26" s="606"/>
      <c r="CY26" s="607"/>
      <c r="CZ26" s="608">
        <v>11</v>
      </c>
      <c r="DA26" s="637"/>
      <c r="DB26" s="637"/>
      <c r="DC26" s="638"/>
      <c r="DD26" s="611">
        <v>1010998</v>
      </c>
      <c r="DE26" s="606"/>
      <c r="DF26" s="606"/>
      <c r="DG26" s="606"/>
      <c r="DH26" s="606"/>
      <c r="DI26" s="606"/>
      <c r="DJ26" s="606"/>
      <c r="DK26" s="607"/>
      <c r="DL26" s="611" t="s">
        <v>123</v>
      </c>
      <c r="DM26" s="606"/>
      <c r="DN26" s="606"/>
      <c r="DO26" s="606"/>
      <c r="DP26" s="606"/>
      <c r="DQ26" s="606"/>
      <c r="DR26" s="606"/>
      <c r="DS26" s="606"/>
      <c r="DT26" s="606"/>
      <c r="DU26" s="606"/>
      <c r="DV26" s="607"/>
      <c r="DW26" s="608" t="s">
        <v>123</v>
      </c>
      <c r="DX26" s="637"/>
      <c r="DY26" s="637"/>
      <c r="DZ26" s="637"/>
      <c r="EA26" s="637"/>
      <c r="EB26" s="637"/>
      <c r="EC26" s="639"/>
    </row>
    <row r="27" spans="2:133" ht="11.25" customHeight="1" x14ac:dyDescent="0.15">
      <c r="B27" s="600" t="s">
        <v>298</v>
      </c>
      <c r="C27" s="601"/>
      <c r="D27" s="601"/>
      <c r="E27" s="601"/>
      <c r="F27" s="601"/>
      <c r="G27" s="601"/>
      <c r="H27" s="601"/>
      <c r="I27" s="601"/>
      <c r="J27" s="601"/>
      <c r="K27" s="601"/>
      <c r="L27" s="601"/>
      <c r="M27" s="601"/>
      <c r="N27" s="601"/>
      <c r="O27" s="601"/>
      <c r="P27" s="601"/>
      <c r="Q27" s="602"/>
      <c r="R27" s="603">
        <v>1099881</v>
      </c>
      <c r="S27" s="606"/>
      <c r="T27" s="606"/>
      <c r="U27" s="606"/>
      <c r="V27" s="606"/>
      <c r="W27" s="606"/>
      <c r="X27" s="606"/>
      <c r="Y27" s="607"/>
      <c r="Z27" s="665">
        <v>9.6999999999999993</v>
      </c>
      <c r="AA27" s="665"/>
      <c r="AB27" s="665"/>
      <c r="AC27" s="665"/>
      <c r="AD27" s="666" t="s">
        <v>123</v>
      </c>
      <c r="AE27" s="666"/>
      <c r="AF27" s="666"/>
      <c r="AG27" s="666"/>
      <c r="AH27" s="666"/>
      <c r="AI27" s="666"/>
      <c r="AJ27" s="666"/>
      <c r="AK27" s="666"/>
      <c r="AL27" s="608" t="s">
        <v>123</v>
      </c>
      <c r="AM27" s="609"/>
      <c r="AN27" s="609"/>
      <c r="AO27" s="667"/>
      <c r="AP27" s="600" t="s">
        <v>299</v>
      </c>
      <c r="AQ27" s="601"/>
      <c r="AR27" s="601"/>
      <c r="AS27" s="601"/>
      <c r="AT27" s="601"/>
      <c r="AU27" s="601"/>
      <c r="AV27" s="601"/>
      <c r="AW27" s="601"/>
      <c r="AX27" s="601"/>
      <c r="AY27" s="601"/>
      <c r="AZ27" s="601"/>
      <c r="BA27" s="601"/>
      <c r="BB27" s="601"/>
      <c r="BC27" s="601"/>
      <c r="BD27" s="601"/>
      <c r="BE27" s="601"/>
      <c r="BF27" s="602"/>
      <c r="BG27" s="603">
        <v>4616070</v>
      </c>
      <c r="BH27" s="606"/>
      <c r="BI27" s="606"/>
      <c r="BJ27" s="606"/>
      <c r="BK27" s="606"/>
      <c r="BL27" s="606"/>
      <c r="BM27" s="606"/>
      <c r="BN27" s="607"/>
      <c r="BO27" s="665">
        <v>100</v>
      </c>
      <c r="BP27" s="665"/>
      <c r="BQ27" s="665"/>
      <c r="BR27" s="665"/>
      <c r="BS27" s="611">
        <v>53165</v>
      </c>
      <c r="BT27" s="606"/>
      <c r="BU27" s="606"/>
      <c r="BV27" s="606"/>
      <c r="BW27" s="606"/>
      <c r="BX27" s="606"/>
      <c r="BY27" s="606"/>
      <c r="BZ27" s="606"/>
      <c r="CA27" s="606"/>
      <c r="CB27" s="646"/>
      <c r="CD27" s="647" t="s">
        <v>300</v>
      </c>
      <c r="CE27" s="644"/>
      <c r="CF27" s="644"/>
      <c r="CG27" s="644"/>
      <c r="CH27" s="644"/>
      <c r="CI27" s="644"/>
      <c r="CJ27" s="644"/>
      <c r="CK27" s="644"/>
      <c r="CL27" s="644"/>
      <c r="CM27" s="644"/>
      <c r="CN27" s="644"/>
      <c r="CO27" s="644"/>
      <c r="CP27" s="644"/>
      <c r="CQ27" s="645"/>
      <c r="CR27" s="603">
        <v>1937462</v>
      </c>
      <c r="CS27" s="604"/>
      <c r="CT27" s="604"/>
      <c r="CU27" s="604"/>
      <c r="CV27" s="604"/>
      <c r="CW27" s="604"/>
      <c r="CX27" s="604"/>
      <c r="CY27" s="605"/>
      <c r="CZ27" s="608">
        <v>18</v>
      </c>
      <c r="DA27" s="637"/>
      <c r="DB27" s="637"/>
      <c r="DC27" s="638"/>
      <c r="DD27" s="611">
        <v>620683</v>
      </c>
      <c r="DE27" s="604"/>
      <c r="DF27" s="604"/>
      <c r="DG27" s="604"/>
      <c r="DH27" s="604"/>
      <c r="DI27" s="604"/>
      <c r="DJ27" s="604"/>
      <c r="DK27" s="605"/>
      <c r="DL27" s="611">
        <v>620683</v>
      </c>
      <c r="DM27" s="604"/>
      <c r="DN27" s="604"/>
      <c r="DO27" s="604"/>
      <c r="DP27" s="604"/>
      <c r="DQ27" s="604"/>
      <c r="DR27" s="604"/>
      <c r="DS27" s="604"/>
      <c r="DT27" s="604"/>
      <c r="DU27" s="604"/>
      <c r="DV27" s="605"/>
      <c r="DW27" s="608">
        <v>8.6</v>
      </c>
      <c r="DX27" s="637"/>
      <c r="DY27" s="637"/>
      <c r="DZ27" s="637"/>
      <c r="EA27" s="637"/>
      <c r="EB27" s="637"/>
      <c r="EC27" s="639"/>
    </row>
    <row r="28" spans="2:133" ht="11.25" customHeight="1" x14ac:dyDescent="0.15">
      <c r="B28" s="708" t="s">
        <v>301</v>
      </c>
      <c r="C28" s="709"/>
      <c r="D28" s="709"/>
      <c r="E28" s="709"/>
      <c r="F28" s="709"/>
      <c r="G28" s="709"/>
      <c r="H28" s="709"/>
      <c r="I28" s="709"/>
      <c r="J28" s="709"/>
      <c r="K28" s="709"/>
      <c r="L28" s="709"/>
      <c r="M28" s="709"/>
      <c r="N28" s="709"/>
      <c r="O28" s="709"/>
      <c r="P28" s="709"/>
      <c r="Q28" s="710"/>
      <c r="R28" s="603" t="s">
        <v>123</v>
      </c>
      <c r="S28" s="606"/>
      <c r="T28" s="606"/>
      <c r="U28" s="606"/>
      <c r="V28" s="606"/>
      <c r="W28" s="606"/>
      <c r="X28" s="606"/>
      <c r="Y28" s="607"/>
      <c r="Z28" s="665" t="s">
        <v>123</v>
      </c>
      <c r="AA28" s="665"/>
      <c r="AB28" s="665"/>
      <c r="AC28" s="665"/>
      <c r="AD28" s="666" t="s">
        <v>123</v>
      </c>
      <c r="AE28" s="666"/>
      <c r="AF28" s="666"/>
      <c r="AG28" s="666"/>
      <c r="AH28" s="666"/>
      <c r="AI28" s="666"/>
      <c r="AJ28" s="666"/>
      <c r="AK28" s="666"/>
      <c r="AL28" s="608" t="s">
        <v>168</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302</v>
      </c>
      <c r="CE28" s="644"/>
      <c r="CF28" s="644"/>
      <c r="CG28" s="644"/>
      <c r="CH28" s="644"/>
      <c r="CI28" s="644"/>
      <c r="CJ28" s="644"/>
      <c r="CK28" s="644"/>
      <c r="CL28" s="644"/>
      <c r="CM28" s="644"/>
      <c r="CN28" s="644"/>
      <c r="CO28" s="644"/>
      <c r="CP28" s="644"/>
      <c r="CQ28" s="645"/>
      <c r="CR28" s="603">
        <v>948290</v>
      </c>
      <c r="CS28" s="606"/>
      <c r="CT28" s="606"/>
      <c r="CU28" s="606"/>
      <c r="CV28" s="606"/>
      <c r="CW28" s="606"/>
      <c r="CX28" s="606"/>
      <c r="CY28" s="607"/>
      <c r="CZ28" s="608">
        <v>8.8000000000000007</v>
      </c>
      <c r="DA28" s="637"/>
      <c r="DB28" s="637"/>
      <c r="DC28" s="638"/>
      <c r="DD28" s="611">
        <v>932648</v>
      </c>
      <c r="DE28" s="606"/>
      <c r="DF28" s="606"/>
      <c r="DG28" s="606"/>
      <c r="DH28" s="606"/>
      <c r="DI28" s="606"/>
      <c r="DJ28" s="606"/>
      <c r="DK28" s="607"/>
      <c r="DL28" s="611">
        <v>932648</v>
      </c>
      <c r="DM28" s="606"/>
      <c r="DN28" s="606"/>
      <c r="DO28" s="606"/>
      <c r="DP28" s="606"/>
      <c r="DQ28" s="606"/>
      <c r="DR28" s="606"/>
      <c r="DS28" s="606"/>
      <c r="DT28" s="606"/>
      <c r="DU28" s="606"/>
      <c r="DV28" s="607"/>
      <c r="DW28" s="608">
        <v>13</v>
      </c>
      <c r="DX28" s="637"/>
      <c r="DY28" s="637"/>
      <c r="DZ28" s="637"/>
      <c r="EA28" s="637"/>
      <c r="EB28" s="637"/>
      <c r="EC28" s="639"/>
    </row>
    <row r="29" spans="2:133" ht="11.25" customHeight="1" x14ac:dyDescent="0.15">
      <c r="B29" s="600" t="s">
        <v>303</v>
      </c>
      <c r="C29" s="601"/>
      <c r="D29" s="601"/>
      <c r="E29" s="601"/>
      <c r="F29" s="601"/>
      <c r="G29" s="601"/>
      <c r="H29" s="601"/>
      <c r="I29" s="601"/>
      <c r="J29" s="601"/>
      <c r="K29" s="601"/>
      <c r="L29" s="601"/>
      <c r="M29" s="601"/>
      <c r="N29" s="601"/>
      <c r="O29" s="601"/>
      <c r="P29" s="601"/>
      <c r="Q29" s="602"/>
      <c r="R29" s="603">
        <v>752350</v>
      </c>
      <c r="S29" s="606"/>
      <c r="T29" s="606"/>
      <c r="U29" s="606"/>
      <c r="V29" s="606"/>
      <c r="W29" s="606"/>
      <c r="X29" s="606"/>
      <c r="Y29" s="607"/>
      <c r="Z29" s="665">
        <v>6.7</v>
      </c>
      <c r="AA29" s="665"/>
      <c r="AB29" s="665"/>
      <c r="AC29" s="665"/>
      <c r="AD29" s="666" t="s">
        <v>244</v>
      </c>
      <c r="AE29" s="666"/>
      <c r="AF29" s="666"/>
      <c r="AG29" s="666"/>
      <c r="AH29" s="666"/>
      <c r="AI29" s="666"/>
      <c r="AJ29" s="666"/>
      <c r="AK29" s="666"/>
      <c r="AL29" s="608" t="s">
        <v>123</v>
      </c>
      <c r="AM29" s="609"/>
      <c r="AN29" s="609"/>
      <c r="AO29" s="667"/>
      <c r="AP29" s="677" t="s">
        <v>221</v>
      </c>
      <c r="AQ29" s="678"/>
      <c r="AR29" s="678"/>
      <c r="AS29" s="678"/>
      <c r="AT29" s="678"/>
      <c r="AU29" s="678"/>
      <c r="AV29" s="678"/>
      <c r="AW29" s="678"/>
      <c r="AX29" s="678"/>
      <c r="AY29" s="678"/>
      <c r="AZ29" s="678"/>
      <c r="BA29" s="678"/>
      <c r="BB29" s="678"/>
      <c r="BC29" s="678"/>
      <c r="BD29" s="678"/>
      <c r="BE29" s="678"/>
      <c r="BF29" s="679"/>
      <c r="BG29" s="677" t="s">
        <v>304</v>
      </c>
      <c r="BH29" s="705"/>
      <c r="BI29" s="705"/>
      <c r="BJ29" s="705"/>
      <c r="BK29" s="705"/>
      <c r="BL29" s="705"/>
      <c r="BM29" s="705"/>
      <c r="BN29" s="705"/>
      <c r="BO29" s="705"/>
      <c r="BP29" s="705"/>
      <c r="BQ29" s="706"/>
      <c r="BR29" s="677" t="s">
        <v>305</v>
      </c>
      <c r="BS29" s="705"/>
      <c r="BT29" s="705"/>
      <c r="BU29" s="705"/>
      <c r="BV29" s="705"/>
      <c r="BW29" s="705"/>
      <c r="BX29" s="705"/>
      <c r="BY29" s="705"/>
      <c r="BZ29" s="705"/>
      <c r="CA29" s="705"/>
      <c r="CB29" s="706"/>
      <c r="CD29" s="687" t="s">
        <v>306</v>
      </c>
      <c r="CE29" s="688"/>
      <c r="CF29" s="647" t="s">
        <v>307</v>
      </c>
      <c r="CG29" s="644"/>
      <c r="CH29" s="644"/>
      <c r="CI29" s="644"/>
      <c r="CJ29" s="644"/>
      <c r="CK29" s="644"/>
      <c r="CL29" s="644"/>
      <c r="CM29" s="644"/>
      <c r="CN29" s="644"/>
      <c r="CO29" s="644"/>
      <c r="CP29" s="644"/>
      <c r="CQ29" s="645"/>
      <c r="CR29" s="603">
        <v>948290</v>
      </c>
      <c r="CS29" s="604"/>
      <c r="CT29" s="604"/>
      <c r="CU29" s="604"/>
      <c r="CV29" s="604"/>
      <c r="CW29" s="604"/>
      <c r="CX29" s="604"/>
      <c r="CY29" s="605"/>
      <c r="CZ29" s="608">
        <v>8.8000000000000007</v>
      </c>
      <c r="DA29" s="637"/>
      <c r="DB29" s="637"/>
      <c r="DC29" s="638"/>
      <c r="DD29" s="611">
        <v>932648</v>
      </c>
      <c r="DE29" s="604"/>
      <c r="DF29" s="604"/>
      <c r="DG29" s="604"/>
      <c r="DH29" s="604"/>
      <c r="DI29" s="604"/>
      <c r="DJ29" s="604"/>
      <c r="DK29" s="605"/>
      <c r="DL29" s="611">
        <v>932648</v>
      </c>
      <c r="DM29" s="604"/>
      <c r="DN29" s="604"/>
      <c r="DO29" s="604"/>
      <c r="DP29" s="604"/>
      <c r="DQ29" s="604"/>
      <c r="DR29" s="604"/>
      <c r="DS29" s="604"/>
      <c r="DT29" s="604"/>
      <c r="DU29" s="604"/>
      <c r="DV29" s="605"/>
      <c r="DW29" s="608">
        <v>13</v>
      </c>
      <c r="DX29" s="637"/>
      <c r="DY29" s="637"/>
      <c r="DZ29" s="637"/>
      <c r="EA29" s="637"/>
      <c r="EB29" s="637"/>
      <c r="EC29" s="639"/>
    </row>
    <row r="30" spans="2:133" ht="11.25" customHeight="1" x14ac:dyDescent="0.15">
      <c r="B30" s="600" t="s">
        <v>308</v>
      </c>
      <c r="C30" s="601"/>
      <c r="D30" s="601"/>
      <c r="E30" s="601"/>
      <c r="F30" s="601"/>
      <c r="G30" s="601"/>
      <c r="H30" s="601"/>
      <c r="I30" s="601"/>
      <c r="J30" s="601"/>
      <c r="K30" s="601"/>
      <c r="L30" s="601"/>
      <c r="M30" s="601"/>
      <c r="N30" s="601"/>
      <c r="O30" s="601"/>
      <c r="P30" s="601"/>
      <c r="Q30" s="602"/>
      <c r="R30" s="603">
        <v>217030</v>
      </c>
      <c r="S30" s="606"/>
      <c r="T30" s="606"/>
      <c r="U30" s="606"/>
      <c r="V30" s="606"/>
      <c r="W30" s="606"/>
      <c r="X30" s="606"/>
      <c r="Y30" s="607"/>
      <c r="Z30" s="665">
        <v>1.9</v>
      </c>
      <c r="AA30" s="665"/>
      <c r="AB30" s="665"/>
      <c r="AC30" s="665"/>
      <c r="AD30" s="666">
        <v>4537</v>
      </c>
      <c r="AE30" s="666"/>
      <c r="AF30" s="666"/>
      <c r="AG30" s="666"/>
      <c r="AH30" s="666"/>
      <c r="AI30" s="666"/>
      <c r="AJ30" s="666"/>
      <c r="AK30" s="666"/>
      <c r="AL30" s="608">
        <v>0.1</v>
      </c>
      <c r="AM30" s="609"/>
      <c r="AN30" s="609"/>
      <c r="AO30" s="667"/>
      <c r="AP30" s="693" t="s">
        <v>309</v>
      </c>
      <c r="AQ30" s="694"/>
      <c r="AR30" s="694"/>
      <c r="AS30" s="694"/>
      <c r="AT30" s="699" t="s">
        <v>310</v>
      </c>
      <c r="AU30" s="210"/>
      <c r="AV30" s="210"/>
      <c r="AW30" s="210"/>
      <c r="AX30" s="702" t="s">
        <v>183</v>
      </c>
      <c r="AY30" s="703"/>
      <c r="AZ30" s="703"/>
      <c r="BA30" s="703"/>
      <c r="BB30" s="703"/>
      <c r="BC30" s="703"/>
      <c r="BD30" s="703"/>
      <c r="BE30" s="703"/>
      <c r="BF30" s="704"/>
      <c r="BG30" s="683">
        <v>99.6</v>
      </c>
      <c r="BH30" s="684"/>
      <c r="BI30" s="684"/>
      <c r="BJ30" s="684"/>
      <c r="BK30" s="684"/>
      <c r="BL30" s="684"/>
      <c r="BM30" s="685">
        <v>98.7</v>
      </c>
      <c r="BN30" s="684"/>
      <c r="BO30" s="684"/>
      <c r="BP30" s="684"/>
      <c r="BQ30" s="686"/>
      <c r="BR30" s="683">
        <v>99.5</v>
      </c>
      <c r="BS30" s="684"/>
      <c r="BT30" s="684"/>
      <c r="BU30" s="684"/>
      <c r="BV30" s="684"/>
      <c r="BW30" s="684"/>
      <c r="BX30" s="685">
        <v>98.2</v>
      </c>
      <c r="BY30" s="684"/>
      <c r="BZ30" s="684"/>
      <c r="CA30" s="684"/>
      <c r="CB30" s="686"/>
      <c r="CD30" s="689"/>
      <c r="CE30" s="690"/>
      <c r="CF30" s="647" t="s">
        <v>311</v>
      </c>
      <c r="CG30" s="644"/>
      <c r="CH30" s="644"/>
      <c r="CI30" s="644"/>
      <c r="CJ30" s="644"/>
      <c r="CK30" s="644"/>
      <c r="CL30" s="644"/>
      <c r="CM30" s="644"/>
      <c r="CN30" s="644"/>
      <c r="CO30" s="644"/>
      <c r="CP30" s="644"/>
      <c r="CQ30" s="645"/>
      <c r="CR30" s="603">
        <v>865766</v>
      </c>
      <c r="CS30" s="606"/>
      <c r="CT30" s="606"/>
      <c r="CU30" s="606"/>
      <c r="CV30" s="606"/>
      <c r="CW30" s="606"/>
      <c r="CX30" s="606"/>
      <c r="CY30" s="607"/>
      <c r="CZ30" s="608">
        <v>8</v>
      </c>
      <c r="DA30" s="637"/>
      <c r="DB30" s="637"/>
      <c r="DC30" s="638"/>
      <c r="DD30" s="611">
        <v>850603</v>
      </c>
      <c r="DE30" s="606"/>
      <c r="DF30" s="606"/>
      <c r="DG30" s="606"/>
      <c r="DH30" s="606"/>
      <c r="DI30" s="606"/>
      <c r="DJ30" s="606"/>
      <c r="DK30" s="607"/>
      <c r="DL30" s="611">
        <v>850603</v>
      </c>
      <c r="DM30" s="606"/>
      <c r="DN30" s="606"/>
      <c r="DO30" s="606"/>
      <c r="DP30" s="606"/>
      <c r="DQ30" s="606"/>
      <c r="DR30" s="606"/>
      <c r="DS30" s="606"/>
      <c r="DT30" s="606"/>
      <c r="DU30" s="606"/>
      <c r="DV30" s="607"/>
      <c r="DW30" s="608">
        <v>11.8</v>
      </c>
      <c r="DX30" s="637"/>
      <c r="DY30" s="637"/>
      <c r="DZ30" s="637"/>
      <c r="EA30" s="637"/>
      <c r="EB30" s="637"/>
      <c r="EC30" s="639"/>
    </row>
    <row r="31" spans="2:133" ht="11.25" customHeight="1" x14ac:dyDescent="0.15">
      <c r="B31" s="600" t="s">
        <v>312</v>
      </c>
      <c r="C31" s="601"/>
      <c r="D31" s="601"/>
      <c r="E31" s="601"/>
      <c r="F31" s="601"/>
      <c r="G31" s="601"/>
      <c r="H31" s="601"/>
      <c r="I31" s="601"/>
      <c r="J31" s="601"/>
      <c r="K31" s="601"/>
      <c r="L31" s="601"/>
      <c r="M31" s="601"/>
      <c r="N31" s="601"/>
      <c r="O31" s="601"/>
      <c r="P31" s="601"/>
      <c r="Q31" s="602"/>
      <c r="R31" s="603">
        <v>46572</v>
      </c>
      <c r="S31" s="606"/>
      <c r="T31" s="606"/>
      <c r="U31" s="606"/>
      <c r="V31" s="606"/>
      <c r="W31" s="606"/>
      <c r="X31" s="606"/>
      <c r="Y31" s="607"/>
      <c r="Z31" s="665">
        <v>0.4</v>
      </c>
      <c r="AA31" s="665"/>
      <c r="AB31" s="665"/>
      <c r="AC31" s="665"/>
      <c r="AD31" s="666" t="s">
        <v>168</v>
      </c>
      <c r="AE31" s="666"/>
      <c r="AF31" s="666"/>
      <c r="AG31" s="666"/>
      <c r="AH31" s="666"/>
      <c r="AI31" s="666"/>
      <c r="AJ31" s="666"/>
      <c r="AK31" s="666"/>
      <c r="AL31" s="608" t="s">
        <v>168</v>
      </c>
      <c r="AM31" s="609"/>
      <c r="AN31" s="609"/>
      <c r="AO31" s="667"/>
      <c r="AP31" s="695"/>
      <c r="AQ31" s="696"/>
      <c r="AR31" s="696"/>
      <c r="AS31" s="696"/>
      <c r="AT31" s="700"/>
      <c r="AU31" s="209" t="s">
        <v>313</v>
      </c>
      <c r="AV31" s="209"/>
      <c r="AW31" s="209"/>
      <c r="AX31" s="600" t="s">
        <v>314</v>
      </c>
      <c r="AY31" s="601"/>
      <c r="AZ31" s="601"/>
      <c r="BA31" s="601"/>
      <c r="BB31" s="601"/>
      <c r="BC31" s="601"/>
      <c r="BD31" s="601"/>
      <c r="BE31" s="601"/>
      <c r="BF31" s="602"/>
      <c r="BG31" s="681">
        <v>99.4</v>
      </c>
      <c r="BH31" s="604"/>
      <c r="BI31" s="604"/>
      <c r="BJ31" s="604"/>
      <c r="BK31" s="604"/>
      <c r="BL31" s="604"/>
      <c r="BM31" s="609">
        <v>98.2</v>
      </c>
      <c r="BN31" s="682"/>
      <c r="BO31" s="682"/>
      <c r="BP31" s="682"/>
      <c r="BQ31" s="643"/>
      <c r="BR31" s="681">
        <v>99.3</v>
      </c>
      <c r="BS31" s="604"/>
      <c r="BT31" s="604"/>
      <c r="BU31" s="604"/>
      <c r="BV31" s="604"/>
      <c r="BW31" s="604"/>
      <c r="BX31" s="609">
        <v>97.6</v>
      </c>
      <c r="BY31" s="682"/>
      <c r="BZ31" s="682"/>
      <c r="CA31" s="682"/>
      <c r="CB31" s="643"/>
      <c r="CD31" s="689"/>
      <c r="CE31" s="690"/>
      <c r="CF31" s="647" t="s">
        <v>315</v>
      </c>
      <c r="CG31" s="644"/>
      <c r="CH31" s="644"/>
      <c r="CI31" s="644"/>
      <c r="CJ31" s="644"/>
      <c r="CK31" s="644"/>
      <c r="CL31" s="644"/>
      <c r="CM31" s="644"/>
      <c r="CN31" s="644"/>
      <c r="CO31" s="644"/>
      <c r="CP31" s="644"/>
      <c r="CQ31" s="645"/>
      <c r="CR31" s="603">
        <v>82524</v>
      </c>
      <c r="CS31" s="604"/>
      <c r="CT31" s="604"/>
      <c r="CU31" s="604"/>
      <c r="CV31" s="604"/>
      <c r="CW31" s="604"/>
      <c r="CX31" s="604"/>
      <c r="CY31" s="605"/>
      <c r="CZ31" s="608">
        <v>0.8</v>
      </c>
      <c r="DA31" s="637"/>
      <c r="DB31" s="637"/>
      <c r="DC31" s="638"/>
      <c r="DD31" s="611">
        <v>82045</v>
      </c>
      <c r="DE31" s="604"/>
      <c r="DF31" s="604"/>
      <c r="DG31" s="604"/>
      <c r="DH31" s="604"/>
      <c r="DI31" s="604"/>
      <c r="DJ31" s="604"/>
      <c r="DK31" s="605"/>
      <c r="DL31" s="611">
        <v>82045</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x14ac:dyDescent="0.15">
      <c r="B32" s="600" t="s">
        <v>316</v>
      </c>
      <c r="C32" s="601"/>
      <c r="D32" s="601"/>
      <c r="E32" s="601"/>
      <c r="F32" s="601"/>
      <c r="G32" s="601"/>
      <c r="H32" s="601"/>
      <c r="I32" s="601"/>
      <c r="J32" s="601"/>
      <c r="K32" s="601"/>
      <c r="L32" s="601"/>
      <c r="M32" s="601"/>
      <c r="N32" s="601"/>
      <c r="O32" s="601"/>
      <c r="P32" s="601"/>
      <c r="Q32" s="602"/>
      <c r="R32" s="603">
        <v>492256</v>
      </c>
      <c r="S32" s="606"/>
      <c r="T32" s="606"/>
      <c r="U32" s="606"/>
      <c r="V32" s="606"/>
      <c r="W32" s="606"/>
      <c r="X32" s="606"/>
      <c r="Y32" s="607"/>
      <c r="Z32" s="665">
        <v>4.4000000000000004</v>
      </c>
      <c r="AA32" s="665"/>
      <c r="AB32" s="665"/>
      <c r="AC32" s="665"/>
      <c r="AD32" s="666" t="s">
        <v>244</v>
      </c>
      <c r="AE32" s="666"/>
      <c r="AF32" s="666"/>
      <c r="AG32" s="666"/>
      <c r="AH32" s="666"/>
      <c r="AI32" s="666"/>
      <c r="AJ32" s="666"/>
      <c r="AK32" s="666"/>
      <c r="AL32" s="608" t="s">
        <v>244</v>
      </c>
      <c r="AM32" s="609"/>
      <c r="AN32" s="609"/>
      <c r="AO32" s="667"/>
      <c r="AP32" s="697"/>
      <c r="AQ32" s="698"/>
      <c r="AR32" s="698"/>
      <c r="AS32" s="698"/>
      <c r="AT32" s="701"/>
      <c r="AU32" s="211"/>
      <c r="AV32" s="211"/>
      <c r="AW32" s="211"/>
      <c r="AX32" s="615" t="s">
        <v>317</v>
      </c>
      <c r="AY32" s="616"/>
      <c r="AZ32" s="616"/>
      <c r="BA32" s="616"/>
      <c r="BB32" s="616"/>
      <c r="BC32" s="616"/>
      <c r="BD32" s="616"/>
      <c r="BE32" s="616"/>
      <c r="BF32" s="617"/>
      <c r="BG32" s="680">
        <v>99.8</v>
      </c>
      <c r="BH32" s="619"/>
      <c r="BI32" s="619"/>
      <c r="BJ32" s="619"/>
      <c r="BK32" s="619"/>
      <c r="BL32" s="619"/>
      <c r="BM32" s="663">
        <v>99.1</v>
      </c>
      <c r="BN32" s="619"/>
      <c r="BO32" s="619"/>
      <c r="BP32" s="619"/>
      <c r="BQ32" s="656"/>
      <c r="BR32" s="680">
        <v>99.7</v>
      </c>
      <c r="BS32" s="619"/>
      <c r="BT32" s="619"/>
      <c r="BU32" s="619"/>
      <c r="BV32" s="619"/>
      <c r="BW32" s="619"/>
      <c r="BX32" s="663">
        <v>98.8</v>
      </c>
      <c r="BY32" s="619"/>
      <c r="BZ32" s="619"/>
      <c r="CA32" s="619"/>
      <c r="CB32" s="656"/>
      <c r="CD32" s="691"/>
      <c r="CE32" s="692"/>
      <c r="CF32" s="647" t="s">
        <v>318</v>
      </c>
      <c r="CG32" s="644"/>
      <c r="CH32" s="644"/>
      <c r="CI32" s="644"/>
      <c r="CJ32" s="644"/>
      <c r="CK32" s="644"/>
      <c r="CL32" s="644"/>
      <c r="CM32" s="644"/>
      <c r="CN32" s="644"/>
      <c r="CO32" s="644"/>
      <c r="CP32" s="644"/>
      <c r="CQ32" s="645"/>
      <c r="CR32" s="603" t="s">
        <v>168</v>
      </c>
      <c r="CS32" s="606"/>
      <c r="CT32" s="606"/>
      <c r="CU32" s="606"/>
      <c r="CV32" s="606"/>
      <c r="CW32" s="606"/>
      <c r="CX32" s="606"/>
      <c r="CY32" s="607"/>
      <c r="CZ32" s="608" t="s">
        <v>123</v>
      </c>
      <c r="DA32" s="637"/>
      <c r="DB32" s="637"/>
      <c r="DC32" s="638"/>
      <c r="DD32" s="611" t="s">
        <v>123</v>
      </c>
      <c r="DE32" s="606"/>
      <c r="DF32" s="606"/>
      <c r="DG32" s="606"/>
      <c r="DH32" s="606"/>
      <c r="DI32" s="606"/>
      <c r="DJ32" s="606"/>
      <c r="DK32" s="607"/>
      <c r="DL32" s="611" t="s">
        <v>123</v>
      </c>
      <c r="DM32" s="606"/>
      <c r="DN32" s="606"/>
      <c r="DO32" s="606"/>
      <c r="DP32" s="606"/>
      <c r="DQ32" s="606"/>
      <c r="DR32" s="606"/>
      <c r="DS32" s="606"/>
      <c r="DT32" s="606"/>
      <c r="DU32" s="606"/>
      <c r="DV32" s="607"/>
      <c r="DW32" s="608" t="s">
        <v>123</v>
      </c>
      <c r="DX32" s="637"/>
      <c r="DY32" s="637"/>
      <c r="DZ32" s="637"/>
      <c r="EA32" s="637"/>
      <c r="EB32" s="637"/>
      <c r="EC32" s="639"/>
    </row>
    <row r="33" spans="2:133" ht="11.25" customHeight="1" x14ac:dyDescent="0.15">
      <c r="B33" s="600" t="s">
        <v>319</v>
      </c>
      <c r="C33" s="601"/>
      <c r="D33" s="601"/>
      <c r="E33" s="601"/>
      <c r="F33" s="601"/>
      <c r="G33" s="601"/>
      <c r="H33" s="601"/>
      <c r="I33" s="601"/>
      <c r="J33" s="601"/>
      <c r="K33" s="601"/>
      <c r="L33" s="601"/>
      <c r="M33" s="601"/>
      <c r="N33" s="601"/>
      <c r="O33" s="601"/>
      <c r="P33" s="601"/>
      <c r="Q33" s="602"/>
      <c r="R33" s="603">
        <v>404570</v>
      </c>
      <c r="S33" s="606"/>
      <c r="T33" s="606"/>
      <c r="U33" s="606"/>
      <c r="V33" s="606"/>
      <c r="W33" s="606"/>
      <c r="X33" s="606"/>
      <c r="Y33" s="607"/>
      <c r="Z33" s="665">
        <v>3.6</v>
      </c>
      <c r="AA33" s="665"/>
      <c r="AB33" s="665"/>
      <c r="AC33" s="665"/>
      <c r="AD33" s="666" t="s">
        <v>244</v>
      </c>
      <c r="AE33" s="666"/>
      <c r="AF33" s="666"/>
      <c r="AG33" s="666"/>
      <c r="AH33" s="666"/>
      <c r="AI33" s="666"/>
      <c r="AJ33" s="666"/>
      <c r="AK33" s="666"/>
      <c r="AL33" s="608" t="s">
        <v>244</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320</v>
      </c>
      <c r="CE33" s="644"/>
      <c r="CF33" s="644"/>
      <c r="CG33" s="644"/>
      <c r="CH33" s="644"/>
      <c r="CI33" s="644"/>
      <c r="CJ33" s="644"/>
      <c r="CK33" s="644"/>
      <c r="CL33" s="644"/>
      <c r="CM33" s="644"/>
      <c r="CN33" s="644"/>
      <c r="CO33" s="644"/>
      <c r="CP33" s="644"/>
      <c r="CQ33" s="645"/>
      <c r="CR33" s="603">
        <v>4946871</v>
      </c>
      <c r="CS33" s="604"/>
      <c r="CT33" s="604"/>
      <c r="CU33" s="604"/>
      <c r="CV33" s="604"/>
      <c r="CW33" s="604"/>
      <c r="CX33" s="604"/>
      <c r="CY33" s="605"/>
      <c r="CZ33" s="608">
        <v>45.9</v>
      </c>
      <c r="DA33" s="637"/>
      <c r="DB33" s="637"/>
      <c r="DC33" s="638"/>
      <c r="DD33" s="611">
        <v>4047257</v>
      </c>
      <c r="DE33" s="604"/>
      <c r="DF33" s="604"/>
      <c r="DG33" s="604"/>
      <c r="DH33" s="604"/>
      <c r="DI33" s="604"/>
      <c r="DJ33" s="604"/>
      <c r="DK33" s="605"/>
      <c r="DL33" s="611">
        <v>3784207</v>
      </c>
      <c r="DM33" s="604"/>
      <c r="DN33" s="604"/>
      <c r="DO33" s="604"/>
      <c r="DP33" s="604"/>
      <c r="DQ33" s="604"/>
      <c r="DR33" s="604"/>
      <c r="DS33" s="604"/>
      <c r="DT33" s="604"/>
      <c r="DU33" s="604"/>
      <c r="DV33" s="605"/>
      <c r="DW33" s="608">
        <v>52.6</v>
      </c>
      <c r="DX33" s="637"/>
      <c r="DY33" s="637"/>
      <c r="DZ33" s="637"/>
      <c r="EA33" s="637"/>
      <c r="EB33" s="637"/>
      <c r="EC33" s="639"/>
    </row>
    <row r="34" spans="2:133" ht="11.25" customHeight="1" x14ac:dyDescent="0.15">
      <c r="B34" s="600" t="s">
        <v>321</v>
      </c>
      <c r="C34" s="601"/>
      <c r="D34" s="601"/>
      <c r="E34" s="601"/>
      <c r="F34" s="601"/>
      <c r="G34" s="601"/>
      <c r="H34" s="601"/>
      <c r="I34" s="601"/>
      <c r="J34" s="601"/>
      <c r="K34" s="601"/>
      <c r="L34" s="601"/>
      <c r="M34" s="601"/>
      <c r="N34" s="601"/>
      <c r="O34" s="601"/>
      <c r="P34" s="601"/>
      <c r="Q34" s="602"/>
      <c r="R34" s="603">
        <v>352871</v>
      </c>
      <c r="S34" s="606"/>
      <c r="T34" s="606"/>
      <c r="U34" s="606"/>
      <c r="V34" s="606"/>
      <c r="W34" s="606"/>
      <c r="X34" s="606"/>
      <c r="Y34" s="607"/>
      <c r="Z34" s="665">
        <v>3.1</v>
      </c>
      <c r="AA34" s="665"/>
      <c r="AB34" s="665"/>
      <c r="AC34" s="665"/>
      <c r="AD34" s="666">
        <v>6175</v>
      </c>
      <c r="AE34" s="666"/>
      <c r="AF34" s="666"/>
      <c r="AG34" s="666"/>
      <c r="AH34" s="666"/>
      <c r="AI34" s="666"/>
      <c r="AJ34" s="666"/>
      <c r="AK34" s="666"/>
      <c r="AL34" s="608">
        <v>0.1</v>
      </c>
      <c r="AM34" s="609"/>
      <c r="AN34" s="609"/>
      <c r="AO34" s="667"/>
      <c r="AP34" s="214"/>
      <c r="AQ34" s="677" t="s">
        <v>322</v>
      </c>
      <c r="AR34" s="678"/>
      <c r="AS34" s="678"/>
      <c r="AT34" s="678"/>
      <c r="AU34" s="678"/>
      <c r="AV34" s="678"/>
      <c r="AW34" s="678"/>
      <c r="AX34" s="678"/>
      <c r="AY34" s="678"/>
      <c r="AZ34" s="678"/>
      <c r="BA34" s="678"/>
      <c r="BB34" s="678"/>
      <c r="BC34" s="678"/>
      <c r="BD34" s="678"/>
      <c r="BE34" s="678"/>
      <c r="BF34" s="679"/>
      <c r="BG34" s="677" t="s">
        <v>323</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324</v>
      </c>
      <c r="CE34" s="644"/>
      <c r="CF34" s="644"/>
      <c r="CG34" s="644"/>
      <c r="CH34" s="644"/>
      <c r="CI34" s="644"/>
      <c r="CJ34" s="644"/>
      <c r="CK34" s="644"/>
      <c r="CL34" s="644"/>
      <c r="CM34" s="644"/>
      <c r="CN34" s="644"/>
      <c r="CO34" s="644"/>
      <c r="CP34" s="644"/>
      <c r="CQ34" s="645"/>
      <c r="CR34" s="603">
        <v>2622534</v>
      </c>
      <c r="CS34" s="606"/>
      <c r="CT34" s="606"/>
      <c r="CU34" s="606"/>
      <c r="CV34" s="606"/>
      <c r="CW34" s="606"/>
      <c r="CX34" s="606"/>
      <c r="CY34" s="607"/>
      <c r="CZ34" s="608">
        <v>24.3</v>
      </c>
      <c r="DA34" s="637"/>
      <c r="DB34" s="637"/>
      <c r="DC34" s="638"/>
      <c r="DD34" s="611">
        <v>2060227</v>
      </c>
      <c r="DE34" s="606"/>
      <c r="DF34" s="606"/>
      <c r="DG34" s="606"/>
      <c r="DH34" s="606"/>
      <c r="DI34" s="606"/>
      <c r="DJ34" s="606"/>
      <c r="DK34" s="607"/>
      <c r="DL34" s="611">
        <v>2002735</v>
      </c>
      <c r="DM34" s="606"/>
      <c r="DN34" s="606"/>
      <c r="DO34" s="606"/>
      <c r="DP34" s="606"/>
      <c r="DQ34" s="606"/>
      <c r="DR34" s="606"/>
      <c r="DS34" s="606"/>
      <c r="DT34" s="606"/>
      <c r="DU34" s="606"/>
      <c r="DV34" s="607"/>
      <c r="DW34" s="608">
        <v>27.8</v>
      </c>
      <c r="DX34" s="637"/>
      <c r="DY34" s="637"/>
      <c r="DZ34" s="637"/>
      <c r="EA34" s="637"/>
      <c r="EB34" s="637"/>
      <c r="EC34" s="639"/>
    </row>
    <row r="35" spans="2:133" ht="11.25" customHeight="1" x14ac:dyDescent="0.15">
      <c r="B35" s="600" t="s">
        <v>325</v>
      </c>
      <c r="C35" s="601"/>
      <c r="D35" s="601"/>
      <c r="E35" s="601"/>
      <c r="F35" s="601"/>
      <c r="G35" s="601"/>
      <c r="H35" s="601"/>
      <c r="I35" s="601"/>
      <c r="J35" s="601"/>
      <c r="K35" s="601"/>
      <c r="L35" s="601"/>
      <c r="M35" s="601"/>
      <c r="N35" s="601"/>
      <c r="O35" s="601"/>
      <c r="P35" s="601"/>
      <c r="Q35" s="602"/>
      <c r="R35" s="603">
        <v>622400</v>
      </c>
      <c r="S35" s="606"/>
      <c r="T35" s="606"/>
      <c r="U35" s="606"/>
      <c r="V35" s="606"/>
      <c r="W35" s="606"/>
      <c r="X35" s="606"/>
      <c r="Y35" s="607"/>
      <c r="Z35" s="665">
        <v>5.5</v>
      </c>
      <c r="AA35" s="665"/>
      <c r="AB35" s="665"/>
      <c r="AC35" s="665"/>
      <c r="AD35" s="666" t="s">
        <v>123</v>
      </c>
      <c r="AE35" s="666"/>
      <c r="AF35" s="666"/>
      <c r="AG35" s="666"/>
      <c r="AH35" s="666"/>
      <c r="AI35" s="666"/>
      <c r="AJ35" s="666"/>
      <c r="AK35" s="666"/>
      <c r="AL35" s="608" t="s">
        <v>123</v>
      </c>
      <c r="AM35" s="609"/>
      <c r="AN35" s="609"/>
      <c r="AO35" s="667"/>
      <c r="AP35" s="214"/>
      <c r="AQ35" s="671" t="s">
        <v>326</v>
      </c>
      <c r="AR35" s="672"/>
      <c r="AS35" s="672"/>
      <c r="AT35" s="672"/>
      <c r="AU35" s="672"/>
      <c r="AV35" s="672"/>
      <c r="AW35" s="672"/>
      <c r="AX35" s="672"/>
      <c r="AY35" s="673"/>
      <c r="AZ35" s="668">
        <v>1257982</v>
      </c>
      <c r="BA35" s="669"/>
      <c r="BB35" s="669"/>
      <c r="BC35" s="669"/>
      <c r="BD35" s="669"/>
      <c r="BE35" s="669"/>
      <c r="BF35" s="670"/>
      <c r="BG35" s="674" t="s">
        <v>327</v>
      </c>
      <c r="BH35" s="675"/>
      <c r="BI35" s="675"/>
      <c r="BJ35" s="675"/>
      <c r="BK35" s="675"/>
      <c r="BL35" s="675"/>
      <c r="BM35" s="675"/>
      <c r="BN35" s="675"/>
      <c r="BO35" s="675"/>
      <c r="BP35" s="675"/>
      <c r="BQ35" s="675"/>
      <c r="BR35" s="675"/>
      <c r="BS35" s="675"/>
      <c r="BT35" s="675"/>
      <c r="BU35" s="676"/>
      <c r="BV35" s="668">
        <v>140340</v>
      </c>
      <c r="BW35" s="669"/>
      <c r="BX35" s="669"/>
      <c r="BY35" s="669"/>
      <c r="BZ35" s="669"/>
      <c r="CA35" s="669"/>
      <c r="CB35" s="670"/>
      <c r="CD35" s="647" t="s">
        <v>328</v>
      </c>
      <c r="CE35" s="644"/>
      <c r="CF35" s="644"/>
      <c r="CG35" s="644"/>
      <c r="CH35" s="644"/>
      <c r="CI35" s="644"/>
      <c r="CJ35" s="644"/>
      <c r="CK35" s="644"/>
      <c r="CL35" s="644"/>
      <c r="CM35" s="644"/>
      <c r="CN35" s="644"/>
      <c r="CO35" s="644"/>
      <c r="CP35" s="644"/>
      <c r="CQ35" s="645"/>
      <c r="CR35" s="603">
        <v>114406</v>
      </c>
      <c r="CS35" s="604"/>
      <c r="CT35" s="604"/>
      <c r="CU35" s="604"/>
      <c r="CV35" s="604"/>
      <c r="CW35" s="604"/>
      <c r="CX35" s="604"/>
      <c r="CY35" s="605"/>
      <c r="CZ35" s="608">
        <v>1.1000000000000001</v>
      </c>
      <c r="DA35" s="637"/>
      <c r="DB35" s="637"/>
      <c r="DC35" s="638"/>
      <c r="DD35" s="611">
        <v>58756</v>
      </c>
      <c r="DE35" s="604"/>
      <c r="DF35" s="604"/>
      <c r="DG35" s="604"/>
      <c r="DH35" s="604"/>
      <c r="DI35" s="604"/>
      <c r="DJ35" s="604"/>
      <c r="DK35" s="605"/>
      <c r="DL35" s="611">
        <v>58756</v>
      </c>
      <c r="DM35" s="604"/>
      <c r="DN35" s="604"/>
      <c r="DO35" s="604"/>
      <c r="DP35" s="604"/>
      <c r="DQ35" s="604"/>
      <c r="DR35" s="604"/>
      <c r="DS35" s="604"/>
      <c r="DT35" s="604"/>
      <c r="DU35" s="604"/>
      <c r="DV35" s="605"/>
      <c r="DW35" s="608">
        <v>0.8</v>
      </c>
      <c r="DX35" s="637"/>
      <c r="DY35" s="637"/>
      <c r="DZ35" s="637"/>
      <c r="EA35" s="637"/>
      <c r="EB35" s="637"/>
      <c r="EC35" s="639"/>
    </row>
    <row r="36" spans="2:133" ht="11.25" customHeight="1" x14ac:dyDescent="0.15">
      <c r="B36" s="600" t="s">
        <v>329</v>
      </c>
      <c r="C36" s="601"/>
      <c r="D36" s="601"/>
      <c r="E36" s="601"/>
      <c r="F36" s="601"/>
      <c r="G36" s="601"/>
      <c r="H36" s="601"/>
      <c r="I36" s="601"/>
      <c r="J36" s="601"/>
      <c r="K36" s="601"/>
      <c r="L36" s="601"/>
      <c r="M36" s="601"/>
      <c r="N36" s="601"/>
      <c r="O36" s="601"/>
      <c r="P36" s="601"/>
      <c r="Q36" s="602"/>
      <c r="R36" s="603" t="s">
        <v>123</v>
      </c>
      <c r="S36" s="606"/>
      <c r="T36" s="606"/>
      <c r="U36" s="606"/>
      <c r="V36" s="606"/>
      <c r="W36" s="606"/>
      <c r="X36" s="606"/>
      <c r="Y36" s="607"/>
      <c r="Z36" s="665" t="s">
        <v>123</v>
      </c>
      <c r="AA36" s="665"/>
      <c r="AB36" s="665"/>
      <c r="AC36" s="665"/>
      <c r="AD36" s="666" t="s">
        <v>244</v>
      </c>
      <c r="AE36" s="666"/>
      <c r="AF36" s="666"/>
      <c r="AG36" s="666"/>
      <c r="AH36" s="666"/>
      <c r="AI36" s="666"/>
      <c r="AJ36" s="666"/>
      <c r="AK36" s="666"/>
      <c r="AL36" s="608" t="s">
        <v>123</v>
      </c>
      <c r="AM36" s="609"/>
      <c r="AN36" s="609"/>
      <c r="AO36" s="667"/>
      <c r="AQ36" s="640" t="s">
        <v>330</v>
      </c>
      <c r="AR36" s="641"/>
      <c r="AS36" s="641"/>
      <c r="AT36" s="641"/>
      <c r="AU36" s="641"/>
      <c r="AV36" s="641"/>
      <c r="AW36" s="641"/>
      <c r="AX36" s="641"/>
      <c r="AY36" s="642"/>
      <c r="AZ36" s="603">
        <v>339000</v>
      </c>
      <c r="BA36" s="606"/>
      <c r="BB36" s="606"/>
      <c r="BC36" s="606"/>
      <c r="BD36" s="604"/>
      <c r="BE36" s="604"/>
      <c r="BF36" s="643"/>
      <c r="BG36" s="647" t="s">
        <v>331</v>
      </c>
      <c r="BH36" s="644"/>
      <c r="BI36" s="644"/>
      <c r="BJ36" s="644"/>
      <c r="BK36" s="644"/>
      <c r="BL36" s="644"/>
      <c r="BM36" s="644"/>
      <c r="BN36" s="644"/>
      <c r="BO36" s="644"/>
      <c r="BP36" s="644"/>
      <c r="BQ36" s="644"/>
      <c r="BR36" s="644"/>
      <c r="BS36" s="644"/>
      <c r="BT36" s="644"/>
      <c r="BU36" s="645"/>
      <c r="BV36" s="603">
        <v>95795</v>
      </c>
      <c r="BW36" s="606"/>
      <c r="BX36" s="606"/>
      <c r="BY36" s="606"/>
      <c r="BZ36" s="606"/>
      <c r="CA36" s="606"/>
      <c r="CB36" s="646"/>
      <c r="CD36" s="647" t="s">
        <v>332</v>
      </c>
      <c r="CE36" s="644"/>
      <c r="CF36" s="644"/>
      <c r="CG36" s="644"/>
      <c r="CH36" s="644"/>
      <c r="CI36" s="644"/>
      <c r="CJ36" s="644"/>
      <c r="CK36" s="644"/>
      <c r="CL36" s="644"/>
      <c r="CM36" s="644"/>
      <c r="CN36" s="644"/>
      <c r="CO36" s="644"/>
      <c r="CP36" s="644"/>
      <c r="CQ36" s="645"/>
      <c r="CR36" s="603">
        <v>926102</v>
      </c>
      <c r="CS36" s="606"/>
      <c r="CT36" s="606"/>
      <c r="CU36" s="606"/>
      <c r="CV36" s="606"/>
      <c r="CW36" s="606"/>
      <c r="CX36" s="606"/>
      <c r="CY36" s="607"/>
      <c r="CZ36" s="608">
        <v>8.6</v>
      </c>
      <c r="DA36" s="637"/>
      <c r="DB36" s="637"/>
      <c r="DC36" s="638"/>
      <c r="DD36" s="611">
        <v>852666</v>
      </c>
      <c r="DE36" s="606"/>
      <c r="DF36" s="606"/>
      <c r="DG36" s="606"/>
      <c r="DH36" s="606"/>
      <c r="DI36" s="606"/>
      <c r="DJ36" s="606"/>
      <c r="DK36" s="607"/>
      <c r="DL36" s="611">
        <v>786575</v>
      </c>
      <c r="DM36" s="606"/>
      <c r="DN36" s="606"/>
      <c r="DO36" s="606"/>
      <c r="DP36" s="606"/>
      <c r="DQ36" s="606"/>
      <c r="DR36" s="606"/>
      <c r="DS36" s="606"/>
      <c r="DT36" s="606"/>
      <c r="DU36" s="606"/>
      <c r="DV36" s="607"/>
      <c r="DW36" s="608">
        <v>10.9</v>
      </c>
      <c r="DX36" s="637"/>
      <c r="DY36" s="637"/>
      <c r="DZ36" s="637"/>
      <c r="EA36" s="637"/>
      <c r="EB36" s="637"/>
      <c r="EC36" s="639"/>
    </row>
    <row r="37" spans="2:133" ht="11.25" customHeight="1" x14ac:dyDescent="0.15">
      <c r="B37" s="600" t="s">
        <v>333</v>
      </c>
      <c r="C37" s="601"/>
      <c r="D37" s="601"/>
      <c r="E37" s="601"/>
      <c r="F37" s="601"/>
      <c r="G37" s="601"/>
      <c r="H37" s="601"/>
      <c r="I37" s="601"/>
      <c r="J37" s="601"/>
      <c r="K37" s="601"/>
      <c r="L37" s="601"/>
      <c r="M37" s="601"/>
      <c r="N37" s="601"/>
      <c r="O37" s="601"/>
      <c r="P37" s="601"/>
      <c r="Q37" s="602"/>
      <c r="R37" s="603">
        <v>519600</v>
      </c>
      <c r="S37" s="606"/>
      <c r="T37" s="606"/>
      <c r="U37" s="606"/>
      <c r="V37" s="606"/>
      <c r="W37" s="606"/>
      <c r="X37" s="606"/>
      <c r="Y37" s="607"/>
      <c r="Z37" s="665">
        <v>4.5999999999999996</v>
      </c>
      <c r="AA37" s="665"/>
      <c r="AB37" s="665"/>
      <c r="AC37" s="665"/>
      <c r="AD37" s="666" t="s">
        <v>244</v>
      </c>
      <c r="AE37" s="666"/>
      <c r="AF37" s="666"/>
      <c r="AG37" s="666"/>
      <c r="AH37" s="666"/>
      <c r="AI37" s="666"/>
      <c r="AJ37" s="666"/>
      <c r="AK37" s="666"/>
      <c r="AL37" s="608" t="s">
        <v>123</v>
      </c>
      <c r="AM37" s="609"/>
      <c r="AN37" s="609"/>
      <c r="AO37" s="667"/>
      <c r="AQ37" s="640" t="s">
        <v>334</v>
      </c>
      <c r="AR37" s="641"/>
      <c r="AS37" s="641"/>
      <c r="AT37" s="641"/>
      <c r="AU37" s="641"/>
      <c r="AV37" s="641"/>
      <c r="AW37" s="641"/>
      <c r="AX37" s="641"/>
      <c r="AY37" s="642"/>
      <c r="AZ37" s="603">
        <v>253</v>
      </c>
      <c r="BA37" s="606"/>
      <c r="BB37" s="606"/>
      <c r="BC37" s="606"/>
      <c r="BD37" s="604"/>
      <c r="BE37" s="604"/>
      <c r="BF37" s="643"/>
      <c r="BG37" s="647" t="s">
        <v>335</v>
      </c>
      <c r="BH37" s="644"/>
      <c r="BI37" s="644"/>
      <c r="BJ37" s="644"/>
      <c r="BK37" s="644"/>
      <c r="BL37" s="644"/>
      <c r="BM37" s="644"/>
      <c r="BN37" s="644"/>
      <c r="BO37" s="644"/>
      <c r="BP37" s="644"/>
      <c r="BQ37" s="644"/>
      <c r="BR37" s="644"/>
      <c r="BS37" s="644"/>
      <c r="BT37" s="644"/>
      <c r="BU37" s="645"/>
      <c r="BV37" s="603">
        <v>4996</v>
      </c>
      <c r="BW37" s="606"/>
      <c r="BX37" s="606"/>
      <c r="BY37" s="606"/>
      <c r="BZ37" s="606"/>
      <c r="CA37" s="606"/>
      <c r="CB37" s="646"/>
      <c r="CD37" s="647" t="s">
        <v>336</v>
      </c>
      <c r="CE37" s="644"/>
      <c r="CF37" s="644"/>
      <c r="CG37" s="644"/>
      <c r="CH37" s="644"/>
      <c r="CI37" s="644"/>
      <c r="CJ37" s="644"/>
      <c r="CK37" s="644"/>
      <c r="CL37" s="644"/>
      <c r="CM37" s="644"/>
      <c r="CN37" s="644"/>
      <c r="CO37" s="644"/>
      <c r="CP37" s="644"/>
      <c r="CQ37" s="645"/>
      <c r="CR37" s="603">
        <v>5029</v>
      </c>
      <c r="CS37" s="604"/>
      <c r="CT37" s="604"/>
      <c r="CU37" s="604"/>
      <c r="CV37" s="604"/>
      <c r="CW37" s="604"/>
      <c r="CX37" s="604"/>
      <c r="CY37" s="605"/>
      <c r="CZ37" s="608">
        <v>0</v>
      </c>
      <c r="DA37" s="637"/>
      <c r="DB37" s="637"/>
      <c r="DC37" s="638"/>
      <c r="DD37" s="611">
        <v>5029</v>
      </c>
      <c r="DE37" s="604"/>
      <c r="DF37" s="604"/>
      <c r="DG37" s="604"/>
      <c r="DH37" s="604"/>
      <c r="DI37" s="604"/>
      <c r="DJ37" s="604"/>
      <c r="DK37" s="605"/>
      <c r="DL37" s="611">
        <v>5029</v>
      </c>
      <c r="DM37" s="604"/>
      <c r="DN37" s="604"/>
      <c r="DO37" s="604"/>
      <c r="DP37" s="604"/>
      <c r="DQ37" s="604"/>
      <c r="DR37" s="604"/>
      <c r="DS37" s="604"/>
      <c r="DT37" s="604"/>
      <c r="DU37" s="604"/>
      <c r="DV37" s="605"/>
      <c r="DW37" s="608">
        <v>0.1</v>
      </c>
      <c r="DX37" s="637"/>
      <c r="DY37" s="637"/>
      <c r="DZ37" s="637"/>
      <c r="EA37" s="637"/>
      <c r="EB37" s="637"/>
      <c r="EC37" s="639"/>
    </row>
    <row r="38" spans="2:133" ht="11.25" customHeight="1" x14ac:dyDescent="0.15">
      <c r="B38" s="615" t="s">
        <v>337</v>
      </c>
      <c r="C38" s="616"/>
      <c r="D38" s="616"/>
      <c r="E38" s="616"/>
      <c r="F38" s="616"/>
      <c r="G38" s="616"/>
      <c r="H38" s="616"/>
      <c r="I38" s="616"/>
      <c r="J38" s="616"/>
      <c r="K38" s="616"/>
      <c r="L38" s="616"/>
      <c r="M38" s="616"/>
      <c r="N38" s="616"/>
      <c r="O38" s="616"/>
      <c r="P38" s="616"/>
      <c r="Q38" s="617"/>
      <c r="R38" s="618">
        <v>11302234</v>
      </c>
      <c r="S38" s="655"/>
      <c r="T38" s="655"/>
      <c r="U38" s="655"/>
      <c r="V38" s="655"/>
      <c r="W38" s="655"/>
      <c r="X38" s="655"/>
      <c r="Y38" s="660"/>
      <c r="Z38" s="661">
        <v>100</v>
      </c>
      <c r="AA38" s="661"/>
      <c r="AB38" s="661"/>
      <c r="AC38" s="661"/>
      <c r="AD38" s="662">
        <v>6680421</v>
      </c>
      <c r="AE38" s="662"/>
      <c r="AF38" s="662"/>
      <c r="AG38" s="662"/>
      <c r="AH38" s="662"/>
      <c r="AI38" s="662"/>
      <c r="AJ38" s="662"/>
      <c r="AK38" s="662"/>
      <c r="AL38" s="621">
        <v>100</v>
      </c>
      <c r="AM38" s="663"/>
      <c r="AN38" s="663"/>
      <c r="AO38" s="664"/>
      <c r="AQ38" s="640" t="s">
        <v>338</v>
      </c>
      <c r="AR38" s="641"/>
      <c r="AS38" s="641"/>
      <c r="AT38" s="641"/>
      <c r="AU38" s="641"/>
      <c r="AV38" s="641"/>
      <c r="AW38" s="641"/>
      <c r="AX38" s="641"/>
      <c r="AY38" s="642"/>
      <c r="AZ38" s="603" t="s">
        <v>244</v>
      </c>
      <c r="BA38" s="606"/>
      <c r="BB38" s="606"/>
      <c r="BC38" s="606"/>
      <c r="BD38" s="604"/>
      <c r="BE38" s="604"/>
      <c r="BF38" s="643"/>
      <c r="BG38" s="647" t="s">
        <v>339</v>
      </c>
      <c r="BH38" s="644"/>
      <c r="BI38" s="644"/>
      <c r="BJ38" s="644"/>
      <c r="BK38" s="644"/>
      <c r="BL38" s="644"/>
      <c r="BM38" s="644"/>
      <c r="BN38" s="644"/>
      <c r="BO38" s="644"/>
      <c r="BP38" s="644"/>
      <c r="BQ38" s="644"/>
      <c r="BR38" s="644"/>
      <c r="BS38" s="644"/>
      <c r="BT38" s="644"/>
      <c r="BU38" s="645"/>
      <c r="BV38" s="603">
        <v>8428</v>
      </c>
      <c r="BW38" s="606"/>
      <c r="BX38" s="606"/>
      <c r="BY38" s="606"/>
      <c r="BZ38" s="606"/>
      <c r="CA38" s="606"/>
      <c r="CB38" s="646"/>
      <c r="CD38" s="647" t="s">
        <v>340</v>
      </c>
      <c r="CE38" s="644"/>
      <c r="CF38" s="644"/>
      <c r="CG38" s="644"/>
      <c r="CH38" s="644"/>
      <c r="CI38" s="644"/>
      <c r="CJ38" s="644"/>
      <c r="CK38" s="644"/>
      <c r="CL38" s="644"/>
      <c r="CM38" s="644"/>
      <c r="CN38" s="644"/>
      <c r="CO38" s="644"/>
      <c r="CP38" s="644"/>
      <c r="CQ38" s="645"/>
      <c r="CR38" s="603">
        <v>1257982</v>
      </c>
      <c r="CS38" s="606"/>
      <c r="CT38" s="606"/>
      <c r="CU38" s="606"/>
      <c r="CV38" s="606"/>
      <c r="CW38" s="606"/>
      <c r="CX38" s="606"/>
      <c r="CY38" s="607"/>
      <c r="CZ38" s="608">
        <v>11.7</v>
      </c>
      <c r="DA38" s="637"/>
      <c r="DB38" s="637"/>
      <c r="DC38" s="638"/>
      <c r="DD38" s="611">
        <v>1069645</v>
      </c>
      <c r="DE38" s="606"/>
      <c r="DF38" s="606"/>
      <c r="DG38" s="606"/>
      <c r="DH38" s="606"/>
      <c r="DI38" s="606"/>
      <c r="DJ38" s="606"/>
      <c r="DK38" s="607"/>
      <c r="DL38" s="611">
        <v>936141</v>
      </c>
      <c r="DM38" s="606"/>
      <c r="DN38" s="606"/>
      <c r="DO38" s="606"/>
      <c r="DP38" s="606"/>
      <c r="DQ38" s="606"/>
      <c r="DR38" s="606"/>
      <c r="DS38" s="606"/>
      <c r="DT38" s="606"/>
      <c r="DU38" s="606"/>
      <c r="DV38" s="607"/>
      <c r="DW38" s="608">
        <v>13</v>
      </c>
      <c r="DX38" s="637"/>
      <c r="DY38" s="637"/>
      <c r="DZ38" s="637"/>
      <c r="EA38" s="637"/>
      <c r="EB38" s="637"/>
      <c r="EC38" s="639"/>
    </row>
    <row r="39" spans="2:133" ht="11.25" customHeight="1" x14ac:dyDescent="0.15">
      <c r="AQ39" s="640" t="s">
        <v>341</v>
      </c>
      <c r="AR39" s="641"/>
      <c r="AS39" s="641"/>
      <c r="AT39" s="641"/>
      <c r="AU39" s="641"/>
      <c r="AV39" s="641"/>
      <c r="AW39" s="641"/>
      <c r="AX39" s="641"/>
      <c r="AY39" s="642"/>
      <c r="AZ39" s="603" t="s">
        <v>123</v>
      </c>
      <c r="BA39" s="606"/>
      <c r="BB39" s="606"/>
      <c r="BC39" s="606"/>
      <c r="BD39" s="604"/>
      <c r="BE39" s="604"/>
      <c r="BF39" s="643"/>
      <c r="BG39" s="648" t="s">
        <v>342</v>
      </c>
      <c r="BH39" s="649"/>
      <c r="BI39" s="649"/>
      <c r="BJ39" s="649"/>
      <c r="BK39" s="649"/>
      <c r="BL39" s="215"/>
      <c r="BM39" s="644" t="s">
        <v>343</v>
      </c>
      <c r="BN39" s="644"/>
      <c r="BO39" s="644"/>
      <c r="BP39" s="644"/>
      <c r="BQ39" s="644"/>
      <c r="BR39" s="644"/>
      <c r="BS39" s="644"/>
      <c r="BT39" s="644"/>
      <c r="BU39" s="645"/>
      <c r="BV39" s="603">
        <v>107</v>
      </c>
      <c r="BW39" s="606"/>
      <c r="BX39" s="606"/>
      <c r="BY39" s="606"/>
      <c r="BZ39" s="606"/>
      <c r="CA39" s="606"/>
      <c r="CB39" s="646"/>
      <c r="CD39" s="647" t="s">
        <v>344</v>
      </c>
      <c r="CE39" s="644"/>
      <c r="CF39" s="644"/>
      <c r="CG39" s="644"/>
      <c r="CH39" s="644"/>
      <c r="CI39" s="644"/>
      <c r="CJ39" s="644"/>
      <c r="CK39" s="644"/>
      <c r="CL39" s="644"/>
      <c r="CM39" s="644"/>
      <c r="CN39" s="644"/>
      <c r="CO39" s="644"/>
      <c r="CP39" s="644"/>
      <c r="CQ39" s="645"/>
      <c r="CR39" s="603">
        <v>25777</v>
      </c>
      <c r="CS39" s="604"/>
      <c r="CT39" s="604"/>
      <c r="CU39" s="604"/>
      <c r="CV39" s="604"/>
      <c r="CW39" s="604"/>
      <c r="CX39" s="604"/>
      <c r="CY39" s="605"/>
      <c r="CZ39" s="608">
        <v>0.2</v>
      </c>
      <c r="DA39" s="637"/>
      <c r="DB39" s="637"/>
      <c r="DC39" s="638"/>
      <c r="DD39" s="611">
        <v>5963</v>
      </c>
      <c r="DE39" s="604"/>
      <c r="DF39" s="604"/>
      <c r="DG39" s="604"/>
      <c r="DH39" s="604"/>
      <c r="DI39" s="604"/>
      <c r="DJ39" s="604"/>
      <c r="DK39" s="605"/>
      <c r="DL39" s="611" t="s">
        <v>168</v>
      </c>
      <c r="DM39" s="604"/>
      <c r="DN39" s="604"/>
      <c r="DO39" s="604"/>
      <c r="DP39" s="604"/>
      <c r="DQ39" s="604"/>
      <c r="DR39" s="604"/>
      <c r="DS39" s="604"/>
      <c r="DT39" s="604"/>
      <c r="DU39" s="604"/>
      <c r="DV39" s="605"/>
      <c r="DW39" s="608" t="s">
        <v>168</v>
      </c>
      <c r="DX39" s="637"/>
      <c r="DY39" s="637"/>
      <c r="DZ39" s="637"/>
      <c r="EA39" s="637"/>
      <c r="EB39" s="637"/>
      <c r="EC39" s="639"/>
    </row>
    <row r="40" spans="2:133" ht="11.25" customHeight="1" x14ac:dyDescent="0.15">
      <c r="AQ40" s="640" t="s">
        <v>345</v>
      </c>
      <c r="AR40" s="641"/>
      <c r="AS40" s="641"/>
      <c r="AT40" s="641"/>
      <c r="AU40" s="641"/>
      <c r="AV40" s="641"/>
      <c r="AW40" s="641"/>
      <c r="AX40" s="641"/>
      <c r="AY40" s="642"/>
      <c r="AZ40" s="603">
        <v>266050</v>
      </c>
      <c r="BA40" s="606"/>
      <c r="BB40" s="606"/>
      <c r="BC40" s="606"/>
      <c r="BD40" s="604"/>
      <c r="BE40" s="604"/>
      <c r="BF40" s="643"/>
      <c r="BG40" s="648"/>
      <c r="BH40" s="649"/>
      <c r="BI40" s="649"/>
      <c r="BJ40" s="649"/>
      <c r="BK40" s="649"/>
      <c r="BL40" s="215"/>
      <c r="BM40" s="644" t="s">
        <v>346</v>
      </c>
      <c r="BN40" s="644"/>
      <c r="BO40" s="644"/>
      <c r="BP40" s="644"/>
      <c r="BQ40" s="644"/>
      <c r="BR40" s="644"/>
      <c r="BS40" s="644"/>
      <c r="BT40" s="644"/>
      <c r="BU40" s="645"/>
      <c r="BV40" s="603">
        <v>100</v>
      </c>
      <c r="BW40" s="606"/>
      <c r="BX40" s="606"/>
      <c r="BY40" s="606"/>
      <c r="BZ40" s="606"/>
      <c r="CA40" s="606"/>
      <c r="CB40" s="646"/>
      <c r="CD40" s="647" t="s">
        <v>347</v>
      </c>
      <c r="CE40" s="644"/>
      <c r="CF40" s="644"/>
      <c r="CG40" s="644"/>
      <c r="CH40" s="644"/>
      <c r="CI40" s="644"/>
      <c r="CJ40" s="644"/>
      <c r="CK40" s="644"/>
      <c r="CL40" s="644"/>
      <c r="CM40" s="644"/>
      <c r="CN40" s="644"/>
      <c r="CO40" s="644"/>
      <c r="CP40" s="644"/>
      <c r="CQ40" s="645"/>
      <c r="CR40" s="603">
        <v>70</v>
      </c>
      <c r="CS40" s="606"/>
      <c r="CT40" s="606"/>
      <c r="CU40" s="606"/>
      <c r="CV40" s="606"/>
      <c r="CW40" s="606"/>
      <c r="CX40" s="606"/>
      <c r="CY40" s="607"/>
      <c r="CZ40" s="608">
        <v>0</v>
      </c>
      <c r="DA40" s="637"/>
      <c r="DB40" s="637"/>
      <c r="DC40" s="638"/>
      <c r="DD40" s="611" t="s">
        <v>264</v>
      </c>
      <c r="DE40" s="606"/>
      <c r="DF40" s="606"/>
      <c r="DG40" s="606"/>
      <c r="DH40" s="606"/>
      <c r="DI40" s="606"/>
      <c r="DJ40" s="606"/>
      <c r="DK40" s="607"/>
      <c r="DL40" s="611" t="s">
        <v>123</v>
      </c>
      <c r="DM40" s="606"/>
      <c r="DN40" s="606"/>
      <c r="DO40" s="606"/>
      <c r="DP40" s="606"/>
      <c r="DQ40" s="606"/>
      <c r="DR40" s="606"/>
      <c r="DS40" s="606"/>
      <c r="DT40" s="606"/>
      <c r="DU40" s="606"/>
      <c r="DV40" s="607"/>
      <c r="DW40" s="608" t="s">
        <v>244</v>
      </c>
      <c r="DX40" s="637"/>
      <c r="DY40" s="637"/>
      <c r="DZ40" s="637"/>
      <c r="EA40" s="637"/>
      <c r="EB40" s="637"/>
      <c r="EC40" s="639"/>
    </row>
    <row r="41" spans="2:133" ht="11.25" customHeight="1" x14ac:dyDescent="0.15">
      <c r="AQ41" s="652" t="s">
        <v>348</v>
      </c>
      <c r="AR41" s="653"/>
      <c r="AS41" s="653"/>
      <c r="AT41" s="653"/>
      <c r="AU41" s="653"/>
      <c r="AV41" s="653"/>
      <c r="AW41" s="653"/>
      <c r="AX41" s="653"/>
      <c r="AY41" s="654"/>
      <c r="AZ41" s="618">
        <v>652679</v>
      </c>
      <c r="BA41" s="655"/>
      <c r="BB41" s="655"/>
      <c r="BC41" s="655"/>
      <c r="BD41" s="619"/>
      <c r="BE41" s="619"/>
      <c r="BF41" s="656"/>
      <c r="BG41" s="650"/>
      <c r="BH41" s="651"/>
      <c r="BI41" s="651"/>
      <c r="BJ41" s="651"/>
      <c r="BK41" s="651"/>
      <c r="BL41" s="216"/>
      <c r="BM41" s="657" t="s">
        <v>349</v>
      </c>
      <c r="BN41" s="657"/>
      <c r="BO41" s="657"/>
      <c r="BP41" s="657"/>
      <c r="BQ41" s="657"/>
      <c r="BR41" s="657"/>
      <c r="BS41" s="657"/>
      <c r="BT41" s="657"/>
      <c r="BU41" s="658"/>
      <c r="BV41" s="618">
        <v>289</v>
      </c>
      <c r="BW41" s="655"/>
      <c r="BX41" s="655"/>
      <c r="BY41" s="655"/>
      <c r="BZ41" s="655"/>
      <c r="CA41" s="655"/>
      <c r="CB41" s="659"/>
      <c r="CD41" s="647" t="s">
        <v>350</v>
      </c>
      <c r="CE41" s="644"/>
      <c r="CF41" s="644"/>
      <c r="CG41" s="644"/>
      <c r="CH41" s="644"/>
      <c r="CI41" s="644"/>
      <c r="CJ41" s="644"/>
      <c r="CK41" s="644"/>
      <c r="CL41" s="644"/>
      <c r="CM41" s="644"/>
      <c r="CN41" s="644"/>
      <c r="CO41" s="644"/>
      <c r="CP41" s="644"/>
      <c r="CQ41" s="645"/>
      <c r="CR41" s="603" t="s">
        <v>123</v>
      </c>
      <c r="CS41" s="604"/>
      <c r="CT41" s="604"/>
      <c r="CU41" s="604"/>
      <c r="CV41" s="604"/>
      <c r="CW41" s="604"/>
      <c r="CX41" s="604"/>
      <c r="CY41" s="605"/>
      <c r="CZ41" s="608" t="s">
        <v>123</v>
      </c>
      <c r="DA41" s="637"/>
      <c r="DB41" s="637"/>
      <c r="DC41" s="638"/>
      <c r="DD41" s="611" t="s">
        <v>244</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x14ac:dyDescent="0.15">
      <c r="B42" s="209" t="s">
        <v>351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352</v>
      </c>
      <c r="CE42" s="601"/>
      <c r="CF42" s="601"/>
      <c r="CG42" s="601"/>
      <c r="CH42" s="601"/>
      <c r="CI42" s="601"/>
      <c r="CJ42" s="601"/>
      <c r="CK42" s="601"/>
      <c r="CL42" s="601"/>
      <c r="CM42" s="601"/>
      <c r="CN42" s="601"/>
      <c r="CO42" s="601"/>
      <c r="CP42" s="601"/>
      <c r="CQ42" s="602"/>
      <c r="CR42" s="603">
        <v>1105257</v>
      </c>
      <c r="CS42" s="606"/>
      <c r="CT42" s="606"/>
      <c r="CU42" s="606"/>
      <c r="CV42" s="606"/>
      <c r="CW42" s="606"/>
      <c r="CX42" s="606"/>
      <c r="CY42" s="607"/>
      <c r="CZ42" s="608">
        <v>10.3</v>
      </c>
      <c r="DA42" s="609"/>
      <c r="DB42" s="609"/>
      <c r="DC42" s="610"/>
      <c r="DD42" s="611">
        <v>536031</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x14ac:dyDescent="0.15">
      <c r="B43" s="219" t="s">
        <v>353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354</v>
      </c>
      <c r="CE43" s="601"/>
      <c r="CF43" s="601"/>
      <c r="CG43" s="601"/>
      <c r="CH43" s="601"/>
      <c r="CI43" s="601"/>
      <c r="CJ43" s="601"/>
      <c r="CK43" s="601"/>
      <c r="CL43" s="601"/>
      <c r="CM43" s="601"/>
      <c r="CN43" s="601"/>
      <c r="CO43" s="601"/>
      <c r="CP43" s="601"/>
      <c r="CQ43" s="602"/>
      <c r="CR43" s="603">
        <v>52120</v>
      </c>
      <c r="CS43" s="604"/>
      <c r="CT43" s="604"/>
      <c r="CU43" s="604"/>
      <c r="CV43" s="604"/>
      <c r="CW43" s="604"/>
      <c r="CX43" s="604"/>
      <c r="CY43" s="605"/>
      <c r="CZ43" s="608">
        <v>0.5</v>
      </c>
      <c r="DA43" s="637"/>
      <c r="DB43" s="637"/>
      <c r="DC43" s="638"/>
      <c r="DD43" s="611">
        <v>52120</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x14ac:dyDescent="0.15">
      <c r="B44" s="220" t="s">
        <v>355</v>
      </c>
      <c r="CD44" s="631" t="s">
        <v>306</v>
      </c>
      <c r="CE44" s="632"/>
      <c r="CF44" s="600" t="s">
        <v>356</v>
      </c>
      <c r="CG44" s="601"/>
      <c r="CH44" s="601"/>
      <c r="CI44" s="601"/>
      <c r="CJ44" s="601"/>
      <c r="CK44" s="601"/>
      <c r="CL44" s="601"/>
      <c r="CM44" s="601"/>
      <c r="CN44" s="601"/>
      <c r="CO44" s="601"/>
      <c r="CP44" s="601"/>
      <c r="CQ44" s="602"/>
      <c r="CR44" s="603">
        <v>1105257</v>
      </c>
      <c r="CS44" s="606"/>
      <c r="CT44" s="606"/>
      <c r="CU44" s="606"/>
      <c r="CV44" s="606"/>
      <c r="CW44" s="606"/>
      <c r="CX44" s="606"/>
      <c r="CY44" s="607"/>
      <c r="CZ44" s="608">
        <v>10.3</v>
      </c>
      <c r="DA44" s="609"/>
      <c r="DB44" s="609"/>
      <c r="DC44" s="610"/>
      <c r="DD44" s="611">
        <v>536031</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x14ac:dyDescent="0.15">
      <c r="CD45" s="633"/>
      <c r="CE45" s="634"/>
      <c r="CF45" s="600" t="s">
        <v>357</v>
      </c>
      <c r="CG45" s="601"/>
      <c r="CH45" s="601"/>
      <c r="CI45" s="601"/>
      <c r="CJ45" s="601"/>
      <c r="CK45" s="601"/>
      <c r="CL45" s="601"/>
      <c r="CM45" s="601"/>
      <c r="CN45" s="601"/>
      <c r="CO45" s="601"/>
      <c r="CP45" s="601"/>
      <c r="CQ45" s="602"/>
      <c r="CR45" s="603">
        <v>310605</v>
      </c>
      <c r="CS45" s="604"/>
      <c r="CT45" s="604"/>
      <c r="CU45" s="604"/>
      <c r="CV45" s="604"/>
      <c r="CW45" s="604"/>
      <c r="CX45" s="604"/>
      <c r="CY45" s="605"/>
      <c r="CZ45" s="608">
        <v>2.9</v>
      </c>
      <c r="DA45" s="637"/>
      <c r="DB45" s="637"/>
      <c r="DC45" s="638"/>
      <c r="DD45" s="611">
        <v>47257</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x14ac:dyDescent="0.15">
      <c r="CD46" s="633"/>
      <c r="CE46" s="634"/>
      <c r="CF46" s="600" t="s">
        <v>358</v>
      </c>
      <c r="CG46" s="601"/>
      <c r="CH46" s="601"/>
      <c r="CI46" s="601"/>
      <c r="CJ46" s="601"/>
      <c r="CK46" s="601"/>
      <c r="CL46" s="601"/>
      <c r="CM46" s="601"/>
      <c r="CN46" s="601"/>
      <c r="CO46" s="601"/>
      <c r="CP46" s="601"/>
      <c r="CQ46" s="602"/>
      <c r="CR46" s="603">
        <v>777367</v>
      </c>
      <c r="CS46" s="606"/>
      <c r="CT46" s="606"/>
      <c r="CU46" s="606"/>
      <c r="CV46" s="606"/>
      <c r="CW46" s="606"/>
      <c r="CX46" s="606"/>
      <c r="CY46" s="607"/>
      <c r="CZ46" s="608">
        <v>7.2</v>
      </c>
      <c r="DA46" s="609"/>
      <c r="DB46" s="609"/>
      <c r="DC46" s="610"/>
      <c r="DD46" s="611">
        <v>476889</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x14ac:dyDescent="0.15">
      <c r="CD47" s="633"/>
      <c r="CE47" s="634"/>
      <c r="CF47" s="600" t="s">
        <v>359</v>
      </c>
      <c r="CG47" s="601"/>
      <c r="CH47" s="601"/>
      <c r="CI47" s="601"/>
      <c r="CJ47" s="601"/>
      <c r="CK47" s="601"/>
      <c r="CL47" s="601"/>
      <c r="CM47" s="601"/>
      <c r="CN47" s="601"/>
      <c r="CO47" s="601"/>
      <c r="CP47" s="601"/>
      <c r="CQ47" s="602"/>
      <c r="CR47" s="603" t="s">
        <v>244</v>
      </c>
      <c r="CS47" s="604"/>
      <c r="CT47" s="604"/>
      <c r="CU47" s="604"/>
      <c r="CV47" s="604"/>
      <c r="CW47" s="604"/>
      <c r="CX47" s="604"/>
      <c r="CY47" s="605"/>
      <c r="CZ47" s="608" t="s">
        <v>123</v>
      </c>
      <c r="DA47" s="637"/>
      <c r="DB47" s="637"/>
      <c r="DC47" s="638"/>
      <c r="DD47" s="611" t="s">
        <v>244</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x14ac:dyDescent="0.15">
      <c r="CD48" s="635"/>
      <c r="CE48" s="636"/>
      <c r="CF48" s="600" t="s">
        <v>360</v>
      </c>
      <c r="CG48" s="601"/>
      <c r="CH48" s="601"/>
      <c r="CI48" s="601"/>
      <c r="CJ48" s="601"/>
      <c r="CK48" s="601"/>
      <c r="CL48" s="601"/>
      <c r="CM48" s="601"/>
      <c r="CN48" s="601"/>
      <c r="CO48" s="601"/>
      <c r="CP48" s="601"/>
      <c r="CQ48" s="602"/>
      <c r="CR48" s="603" t="s">
        <v>244</v>
      </c>
      <c r="CS48" s="606"/>
      <c r="CT48" s="606"/>
      <c r="CU48" s="606"/>
      <c r="CV48" s="606"/>
      <c r="CW48" s="606"/>
      <c r="CX48" s="606"/>
      <c r="CY48" s="607"/>
      <c r="CZ48" s="608" t="s">
        <v>123</v>
      </c>
      <c r="DA48" s="609"/>
      <c r="DB48" s="609"/>
      <c r="DC48" s="610"/>
      <c r="DD48" s="611" t="s">
        <v>244</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x14ac:dyDescent="0.15">
      <c r="CD49" s="615" t="s">
        <v>361</v>
      </c>
      <c r="CE49" s="616"/>
      <c r="CF49" s="616"/>
      <c r="CG49" s="616"/>
      <c r="CH49" s="616"/>
      <c r="CI49" s="616"/>
      <c r="CJ49" s="616"/>
      <c r="CK49" s="616"/>
      <c r="CL49" s="616"/>
      <c r="CM49" s="616"/>
      <c r="CN49" s="616"/>
      <c r="CO49" s="616"/>
      <c r="CP49" s="616"/>
      <c r="CQ49" s="617"/>
      <c r="CR49" s="618">
        <v>10781602</v>
      </c>
      <c r="CS49" s="619"/>
      <c r="CT49" s="619"/>
      <c r="CU49" s="619"/>
      <c r="CV49" s="619"/>
      <c r="CW49" s="619"/>
      <c r="CX49" s="619"/>
      <c r="CY49" s="620"/>
      <c r="CZ49" s="621">
        <v>100</v>
      </c>
      <c r="DA49" s="622"/>
      <c r="DB49" s="622"/>
      <c r="DC49" s="623"/>
      <c r="DD49" s="624">
        <v>7792821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7w+/XRVP/Sf6Z4fMEUcNr/+OX6lFyuCHrszOrOVj5V6TEkdg+VvyrEs/1G3Wv+3/Uiwg6HRgxjCbXZLDzSjQ2w==" saltValue="8YbPDpJysjS8HpExWFAR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6" t="s">
        <v>363</v>
      </c>
      <c r="DK2" s="1147"/>
      <c r="DL2" s="1147"/>
      <c r="DM2" s="1147"/>
      <c r="DN2" s="1147"/>
      <c r="DO2" s="1148"/>
      <c r="DP2" s="229"/>
      <c r="DQ2" s="1146" t="s">
        <v>364</v>
      </c>
      <c r="DR2" s="1147"/>
      <c r="DS2" s="1147"/>
      <c r="DT2" s="1147"/>
      <c r="DU2" s="1147"/>
      <c r="DV2" s="1147"/>
      <c r="DW2" s="1147"/>
      <c r="DX2" s="1147"/>
      <c r="DY2" s="1147"/>
      <c r="DZ2" s="114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3" t="s">
        <v>365</v>
      </c>
      <c r="B4" s="1093"/>
      <c r="C4" s="1093"/>
      <c r="D4" s="1093"/>
      <c r="E4" s="1093"/>
      <c r="F4" s="1093"/>
      <c r="G4" s="1093"/>
      <c r="H4" s="1093"/>
      <c r="I4" s="1093"/>
      <c r="J4" s="1093"/>
      <c r="K4" s="1093"/>
      <c r="L4" s="1093"/>
      <c r="M4" s="1093"/>
      <c r="N4" s="1093"/>
      <c r="O4" s="1093"/>
      <c r="P4" s="1093"/>
      <c r="Q4" s="1093"/>
      <c r="R4" s="1093"/>
      <c r="S4" s="1093"/>
      <c r="T4" s="1093"/>
      <c r="U4" s="1093"/>
      <c r="V4" s="1093"/>
      <c r="W4" s="1093"/>
      <c r="X4" s="1093"/>
      <c r="Y4" s="1093"/>
      <c r="Z4" s="1093"/>
      <c r="AA4" s="1093"/>
      <c r="AB4" s="1093"/>
      <c r="AC4" s="1093"/>
      <c r="AD4" s="1093"/>
      <c r="AE4" s="1093"/>
      <c r="AF4" s="1093"/>
      <c r="AG4" s="1093"/>
      <c r="AH4" s="1093"/>
      <c r="AI4" s="1093"/>
      <c r="AJ4" s="1093"/>
      <c r="AK4" s="1093"/>
      <c r="AL4" s="1093"/>
      <c r="AM4" s="1093"/>
      <c r="AN4" s="1093"/>
      <c r="AO4" s="1093"/>
      <c r="AP4" s="1093"/>
      <c r="AQ4" s="1093"/>
      <c r="AR4" s="1093"/>
      <c r="AS4" s="1093"/>
      <c r="AT4" s="1093"/>
      <c r="AU4" s="1093"/>
      <c r="AV4" s="1093"/>
      <c r="AW4" s="1093"/>
      <c r="AX4" s="1093"/>
      <c r="AY4" s="1093"/>
      <c r="AZ4" s="232"/>
      <c r="BA4" s="232"/>
      <c r="BB4" s="232"/>
      <c r="BC4" s="232"/>
      <c r="BD4" s="232"/>
      <c r="BE4" s="233"/>
      <c r="BF4" s="233"/>
      <c r="BG4" s="233"/>
      <c r="BH4" s="233"/>
      <c r="BI4" s="233"/>
      <c r="BJ4" s="233"/>
      <c r="BK4" s="233"/>
      <c r="BL4" s="233"/>
      <c r="BM4" s="233"/>
      <c r="BN4" s="233"/>
      <c r="BO4" s="233"/>
      <c r="BP4" s="233"/>
      <c r="BQ4" s="232" t="s">
        <v>366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367</v>
      </c>
      <c r="B5" s="1027"/>
      <c r="C5" s="1027"/>
      <c r="D5" s="1027"/>
      <c r="E5" s="1027"/>
      <c r="F5" s="1027"/>
      <c r="G5" s="1027"/>
      <c r="H5" s="1027"/>
      <c r="I5" s="1027"/>
      <c r="J5" s="1027"/>
      <c r="K5" s="1027"/>
      <c r="L5" s="1027"/>
      <c r="M5" s="1027"/>
      <c r="N5" s="1027"/>
      <c r="O5" s="1027"/>
      <c r="P5" s="1028"/>
      <c r="Q5" s="1032" t="s">
        <v>368</v>
      </c>
      <c r="R5" s="1033"/>
      <c r="S5" s="1033"/>
      <c r="T5" s="1033"/>
      <c r="U5" s="1034"/>
      <c r="V5" s="1032" t="s">
        <v>369</v>
      </c>
      <c r="W5" s="1033"/>
      <c r="X5" s="1033"/>
      <c r="Y5" s="1033"/>
      <c r="Z5" s="1034"/>
      <c r="AA5" s="1032" t="s">
        <v>370</v>
      </c>
      <c r="AB5" s="1033"/>
      <c r="AC5" s="1033"/>
      <c r="AD5" s="1033"/>
      <c r="AE5" s="1033"/>
      <c r="AF5" s="1149" t="s">
        <v>371</v>
      </c>
      <c r="AG5" s="1033"/>
      <c r="AH5" s="1033"/>
      <c r="AI5" s="1033"/>
      <c r="AJ5" s="1048"/>
      <c r="AK5" s="1033" t="s">
        <v>372</v>
      </c>
      <c r="AL5" s="1033"/>
      <c r="AM5" s="1033"/>
      <c r="AN5" s="1033"/>
      <c r="AO5" s="1034"/>
      <c r="AP5" s="1032" t="s">
        <v>373</v>
      </c>
      <c r="AQ5" s="1033"/>
      <c r="AR5" s="1033"/>
      <c r="AS5" s="1033"/>
      <c r="AT5" s="1034"/>
      <c r="AU5" s="1032" t="s">
        <v>374</v>
      </c>
      <c r="AV5" s="1033"/>
      <c r="AW5" s="1033"/>
      <c r="AX5" s="1033"/>
      <c r="AY5" s="1048"/>
      <c r="AZ5" s="236"/>
      <c r="BA5" s="236"/>
      <c r="BB5" s="236"/>
      <c r="BC5" s="236"/>
      <c r="BD5" s="236"/>
      <c r="BE5" s="237"/>
      <c r="BF5" s="237"/>
      <c r="BG5" s="237"/>
      <c r="BH5" s="237"/>
      <c r="BI5" s="237"/>
      <c r="BJ5" s="237"/>
      <c r="BK5" s="237"/>
      <c r="BL5" s="237"/>
      <c r="BM5" s="237"/>
      <c r="BN5" s="237"/>
      <c r="BO5" s="237"/>
      <c r="BP5" s="237"/>
      <c r="BQ5" s="1026" t="s">
        <v>375</v>
      </c>
      <c r="BR5" s="1027"/>
      <c r="BS5" s="1027"/>
      <c r="BT5" s="1027"/>
      <c r="BU5" s="1027"/>
      <c r="BV5" s="1027"/>
      <c r="BW5" s="1027"/>
      <c r="BX5" s="1027"/>
      <c r="BY5" s="1027"/>
      <c r="BZ5" s="1027"/>
      <c r="CA5" s="1027"/>
      <c r="CB5" s="1027"/>
      <c r="CC5" s="1027"/>
      <c r="CD5" s="1027"/>
      <c r="CE5" s="1027"/>
      <c r="CF5" s="1027"/>
      <c r="CG5" s="1028"/>
      <c r="CH5" s="1032" t="s">
        <v>376</v>
      </c>
      <c r="CI5" s="1033"/>
      <c r="CJ5" s="1033"/>
      <c r="CK5" s="1033"/>
      <c r="CL5" s="1034"/>
      <c r="CM5" s="1032" t="s">
        <v>377</v>
      </c>
      <c r="CN5" s="1033"/>
      <c r="CO5" s="1033"/>
      <c r="CP5" s="1033"/>
      <c r="CQ5" s="1034"/>
      <c r="CR5" s="1032" t="s">
        <v>378</v>
      </c>
      <c r="CS5" s="1033"/>
      <c r="CT5" s="1033"/>
      <c r="CU5" s="1033"/>
      <c r="CV5" s="1034"/>
      <c r="CW5" s="1032" t="s">
        <v>379</v>
      </c>
      <c r="CX5" s="1033"/>
      <c r="CY5" s="1033"/>
      <c r="CZ5" s="1033"/>
      <c r="DA5" s="1034"/>
      <c r="DB5" s="1032" t="s">
        <v>380</v>
      </c>
      <c r="DC5" s="1033"/>
      <c r="DD5" s="1033"/>
      <c r="DE5" s="1033"/>
      <c r="DF5" s="1034"/>
      <c r="DG5" s="1134" t="s">
        <v>381</v>
      </c>
      <c r="DH5" s="1135"/>
      <c r="DI5" s="1135"/>
      <c r="DJ5" s="1135"/>
      <c r="DK5" s="1136"/>
      <c r="DL5" s="1134" t="s">
        <v>382</v>
      </c>
      <c r="DM5" s="1135"/>
      <c r="DN5" s="1135"/>
      <c r="DO5" s="1135"/>
      <c r="DP5" s="1136"/>
      <c r="DQ5" s="1032" t="s">
        <v>383</v>
      </c>
      <c r="DR5" s="1033"/>
      <c r="DS5" s="1033"/>
      <c r="DT5" s="1033"/>
      <c r="DU5" s="1034"/>
      <c r="DV5" s="1032" t="s">
        <v>374</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50"/>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7"/>
      <c r="DH6" s="1138"/>
      <c r="DI6" s="1138"/>
      <c r="DJ6" s="1138"/>
      <c r="DK6" s="1139"/>
      <c r="DL6" s="1137"/>
      <c r="DM6" s="1138"/>
      <c r="DN6" s="1138"/>
      <c r="DO6" s="1138"/>
      <c r="DP6" s="1139"/>
      <c r="DQ6" s="1035"/>
      <c r="DR6" s="1036"/>
      <c r="DS6" s="1036"/>
      <c r="DT6" s="1036"/>
      <c r="DU6" s="1037"/>
      <c r="DV6" s="1035"/>
      <c r="DW6" s="1036"/>
      <c r="DX6" s="1036"/>
      <c r="DY6" s="1036"/>
      <c r="DZ6" s="1049"/>
      <c r="EA6" s="234"/>
    </row>
    <row r="7" spans="1:131" s="235" customFormat="1" ht="26.25" customHeight="1" thickTop="1" x14ac:dyDescent="0.15">
      <c r="A7" s="238">
        <v>1</v>
      </c>
      <c r="B7" s="1080" t="s">
        <v>384</v>
      </c>
      <c r="C7" s="1081"/>
      <c r="D7" s="1081"/>
      <c r="E7" s="1081"/>
      <c r="F7" s="1081"/>
      <c r="G7" s="1081"/>
      <c r="H7" s="1081"/>
      <c r="I7" s="1081"/>
      <c r="J7" s="1081"/>
      <c r="K7" s="1081"/>
      <c r="L7" s="1081"/>
      <c r="M7" s="1081"/>
      <c r="N7" s="1081"/>
      <c r="O7" s="1081"/>
      <c r="P7" s="1082"/>
      <c r="Q7" s="1140">
        <v>11302</v>
      </c>
      <c r="R7" s="1141"/>
      <c r="S7" s="1141"/>
      <c r="T7" s="1141"/>
      <c r="U7" s="1141"/>
      <c r="V7" s="1141">
        <v>10782</v>
      </c>
      <c r="W7" s="1141"/>
      <c r="X7" s="1141"/>
      <c r="Y7" s="1141"/>
      <c r="Z7" s="1141"/>
      <c r="AA7" s="1141">
        <v>521</v>
      </c>
      <c r="AB7" s="1141"/>
      <c r="AC7" s="1141"/>
      <c r="AD7" s="1141"/>
      <c r="AE7" s="1142"/>
      <c r="AF7" s="1143">
        <v>496</v>
      </c>
      <c r="AG7" s="1144"/>
      <c r="AH7" s="1144"/>
      <c r="AI7" s="1144"/>
      <c r="AJ7" s="1145"/>
      <c r="AK7" s="1130">
        <v>492</v>
      </c>
      <c r="AL7" s="1131"/>
      <c r="AM7" s="1131"/>
      <c r="AN7" s="1131"/>
      <c r="AO7" s="1131"/>
      <c r="AP7" s="1131">
        <v>10157</v>
      </c>
      <c r="AQ7" s="1131"/>
      <c r="AR7" s="1131"/>
      <c r="AS7" s="1131"/>
      <c r="AT7" s="1131"/>
      <c r="AU7" s="1132"/>
      <c r="AV7" s="1132"/>
      <c r="AW7" s="1132"/>
      <c r="AX7" s="1132"/>
      <c r="AY7" s="1133"/>
      <c r="AZ7" s="232"/>
      <c r="BA7" s="232"/>
      <c r="BB7" s="232"/>
      <c r="BC7" s="232"/>
      <c r="BD7" s="232"/>
      <c r="BE7" s="233"/>
      <c r="BF7" s="233"/>
      <c r="BG7" s="233"/>
      <c r="BH7" s="233"/>
      <c r="BI7" s="233"/>
      <c r="BJ7" s="233"/>
      <c r="BK7" s="233"/>
      <c r="BL7" s="233"/>
      <c r="BM7" s="233"/>
      <c r="BN7" s="233"/>
      <c r="BO7" s="233"/>
      <c r="BP7" s="233"/>
      <c r="BQ7" s="239">
        <v>1</v>
      </c>
      <c r="BR7" s="240"/>
      <c r="BS7" s="1045" t="s">
        <v>569</v>
      </c>
      <c r="BT7" s="1046"/>
      <c r="BU7" s="1046"/>
      <c r="BV7" s="1046"/>
      <c r="BW7" s="1046"/>
      <c r="BX7" s="1046"/>
      <c r="BY7" s="1046"/>
      <c r="BZ7" s="1046"/>
      <c r="CA7" s="1046"/>
      <c r="CB7" s="1046"/>
      <c r="CC7" s="1046"/>
      <c r="CD7" s="1046"/>
      <c r="CE7" s="1046"/>
      <c r="CF7" s="1046"/>
      <c r="CG7" s="1047"/>
      <c r="CH7" s="1121">
        <v>-2</v>
      </c>
      <c r="CI7" s="1122"/>
      <c r="CJ7" s="1122"/>
      <c r="CK7" s="1122"/>
      <c r="CL7" s="1123"/>
      <c r="CM7" s="1121">
        <v>212</v>
      </c>
      <c r="CN7" s="1122"/>
      <c r="CO7" s="1122"/>
      <c r="CP7" s="1122"/>
      <c r="CQ7" s="1123"/>
      <c r="CR7" s="1121">
        <v>180</v>
      </c>
      <c r="CS7" s="1122"/>
      <c r="CT7" s="1122"/>
      <c r="CU7" s="1122"/>
      <c r="CV7" s="1123"/>
      <c r="CW7" s="1121">
        <v>6</v>
      </c>
      <c r="CX7" s="1122"/>
      <c r="CY7" s="1122"/>
      <c r="CZ7" s="1122"/>
      <c r="DA7" s="1123"/>
      <c r="DB7" s="1124" t="s">
        <v>574</v>
      </c>
      <c r="DC7" s="1125"/>
      <c r="DD7" s="1125"/>
      <c r="DE7" s="1125"/>
      <c r="DF7" s="1126"/>
      <c r="DG7" s="1124" t="s">
        <v>573</v>
      </c>
      <c r="DH7" s="1125"/>
      <c r="DI7" s="1125"/>
      <c r="DJ7" s="1125"/>
      <c r="DK7" s="1126"/>
      <c r="DL7" s="1127" t="s">
        <v>575</v>
      </c>
      <c r="DM7" s="1128"/>
      <c r="DN7" s="1128"/>
      <c r="DO7" s="1128"/>
      <c r="DP7" s="1129"/>
      <c r="DQ7" s="1127" t="s">
        <v>576</v>
      </c>
      <c r="DR7" s="1128"/>
      <c r="DS7" s="1128"/>
      <c r="DT7" s="1128"/>
      <c r="DU7" s="1129"/>
      <c r="DV7" s="1151"/>
      <c r="DW7" s="1152"/>
      <c r="DX7" s="1152"/>
      <c r="DY7" s="1152"/>
      <c r="DZ7" s="1153"/>
      <c r="EA7" s="234"/>
    </row>
    <row r="8" spans="1:131" s="235" customFormat="1" ht="26.25" customHeight="1" x14ac:dyDescent="0.15">
      <c r="A8" s="241">
        <v>2</v>
      </c>
      <c r="B8" s="1068"/>
      <c r="C8" s="1069"/>
      <c r="D8" s="1069"/>
      <c r="E8" s="1069"/>
      <c r="F8" s="1069"/>
      <c r="G8" s="1069"/>
      <c r="H8" s="1069"/>
      <c r="I8" s="1069"/>
      <c r="J8" s="1069"/>
      <c r="K8" s="1069"/>
      <c r="L8" s="1069"/>
      <c r="M8" s="1069"/>
      <c r="N8" s="1069"/>
      <c r="O8" s="1069"/>
      <c r="P8" s="1070"/>
      <c r="Q8" s="1074"/>
      <c r="R8" s="1075"/>
      <c r="S8" s="1075"/>
      <c r="T8" s="1075"/>
      <c r="U8" s="1075"/>
      <c r="V8" s="1075"/>
      <c r="W8" s="1075"/>
      <c r="X8" s="1075"/>
      <c r="Y8" s="1075"/>
      <c r="Z8" s="1075"/>
      <c r="AA8" s="1075"/>
      <c r="AB8" s="1075"/>
      <c r="AC8" s="1075"/>
      <c r="AD8" s="1075"/>
      <c r="AE8" s="1076"/>
      <c r="AF8" s="1050"/>
      <c r="AG8" s="1051"/>
      <c r="AH8" s="1051"/>
      <c r="AI8" s="1051"/>
      <c r="AJ8" s="1052"/>
      <c r="AK8" s="1116"/>
      <c r="AL8" s="1117"/>
      <c r="AM8" s="1117"/>
      <c r="AN8" s="1117"/>
      <c r="AO8" s="1117"/>
      <c r="AP8" s="1117"/>
      <c r="AQ8" s="1117"/>
      <c r="AR8" s="1117"/>
      <c r="AS8" s="1117"/>
      <c r="AT8" s="1117"/>
      <c r="AU8" s="1114"/>
      <c r="AV8" s="1114"/>
      <c r="AW8" s="1114"/>
      <c r="AX8" s="1114"/>
      <c r="AY8" s="1115"/>
      <c r="AZ8" s="232"/>
      <c r="BA8" s="232"/>
      <c r="BB8" s="232"/>
      <c r="BC8" s="232"/>
      <c r="BD8" s="232"/>
      <c r="BE8" s="233"/>
      <c r="BF8" s="233"/>
      <c r="BG8" s="233"/>
      <c r="BH8" s="233"/>
      <c r="BI8" s="233"/>
      <c r="BJ8" s="233"/>
      <c r="BK8" s="233"/>
      <c r="BL8" s="233"/>
      <c r="BM8" s="233"/>
      <c r="BN8" s="233"/>
      <c r="BO8" s="233"/>
      <c r="BP8" s="233"/>
      <c r="BQ8" s="242">
        <v>2</v>
      </c>
      <c r="BR8" s="243"/>
      <c r="BS8" s="1045" t="s">
        <v>570</v>
      </c>
      <c r="BT8" s="1046"/>
      <c r="BU8" s="1046"/>
      <c r="BV8" s="1046"/>
      <c r="BW8" s="1046"/>
      <c r="BX8" s="1046"/>
      <c r="BY8" s="1046"/>
      <c r="BZ8" s="1046"/>
      <c r="CA8" s="1046"/>
      <c r="CB8" s="1046"/>
      <c r="CC8" s="1046"/>
      <c r="CD8" s="1046"/>
      <c r="CE8" s="1046"/>
      <c r="CF8" s="1046"/>
      <c r="CG8" s="1047"/>
      <c r="CH8" s="1118">
        <v>4</v>
      </c>
      <c r="CI8" s="1119"/>
      <c r="CJ8" s="1119"/>
      <c r="CK8" s="1119"/>
      <c r="CL8" s="1120"/>
      <c r="CM8" s="1118">
        <v>50</v>
      </c>
      <c r="CN8" s="1119"/>
      <c r="CO8" s="1119"/>
      <c r="CP8" s="1119"/>
      <c r="CQ8" s="1120"/>
      <c r="CR8" s="1118">
        <v>50</v>
      </c>
      <c r="CS8" s="1119"/>
      <c r="CT8" s="1119"/>
      <c r="CU8" s="1119"/>
      <c r="CV8" s="1120"/>
      <c r="CW8" s="1118">
        <v>57</v>
      </c>
      <c r="CX8" s="1119"/>
      <c r="CY8" s="1119"/>
      <c r="CZ8" s="1119"/>
      <c r="DA8" s="1120"/>
      <c r="DB8" s="1118" t="s">
        <v>573</v>
      </c>
      <c r="DC8" s="1119"/>
      <c r="DD8" s="1119"/>
      <c r="DE8" s="1119"/>
      <c r="DF8" s="1120"/>
      <c r="DG8" s="1118" t="s">
        <v>574</v>
      </c>
      <c r="DH8" s="1119"/>
      <c r="DI8" s="1119"/>
      <c r="DJ8" s="1119"/>
      <c r="DK8" s="1120"/>
      <c r="DL8" s="1020" t="s">
        <v>564</v>
      </c>
      <c r="DM8" s="1021"/>
      <c r="DN8" s="1021"/>
      <c r="DO8" s="1021"/>
      <c r="DP8" s="1022"/>
      <c r="DQ8" s="1020" t="s">
        <v>564</v>
      </c>
      <c r="DR8" s="1021"/>
      <c r="DS8" s="1021"/>
      <c r="DT8" s="1021"/>
      <c r="DU8" s="1022"/>
      <c r="DV8" s="1023"/>
      <c r="DW8" s="1024"/>
      <c r="DX8" s="1024"/>
      <c r="DY8" s="1024"/>
      <c r="DZ8" s="1025"/>
      <c r="EA8" s="234"/>
    </row>
    <row r="9" spans="1:131" s="235" customFormat="1" ht="26.25" customHeight="1" x14ac:dyDescent="0.15">
      <c r="A9" s="241">
        <v>3</v>
      </c>
      <c r="B9" s="1068"/>
      <c r="C9" s="1069"/>
      <c r="D9" s="1069"/>
      <c r="E9" s="1069"/>
      <c r="F9" s="1069"/>
      <c r="G9" s="1069"/>
      <c r="H9" s="1069"/>
      <c r="I9" s="1069"/>
      <c r="J9" s="1069"/>
      <c r="K9" s="1069"/>
      <c r="L9" s="1069"/>
      <c r="M9" s="1069"/>
      <c r="N9" s="1069"/>
      <c r="O9" s="1069"/>
      <c r="P9" s="1070"/>
      <c r="Q9" s="1074"/>
      <c r="R9" s="1075"/>
      <c r="S9" s="1075"/>
      <c r="T9" s="1075"/>
      <c r="U9" s="1075"/>
      <c r="V9" s="1075"/>
      <c r="W9" s="1075"/>
      <c r="X9" s="1075"/>
      <c r="Y9" s="1075"/>
      <c r="Z9" s="1075"/>
      <c r="AA9" s="1075"/>
      <c r="AB9" s="1075"/>
      <c r="AC9" s="1075"/>
      <c r="AD9" s="1075"/>
      <c r="AE9" s="1076"/>
      <c r="AF9" s="1050"/>
      <c r="AG9" s="1051"/>
      <c r="AH9" s="1051"/>
      <c r="AI9" s="1051"/>
      <c r="AJ9" s="1052"/>
      <c r="AK9" s="1116"/>
      <c r="AL9" s="1117"/>
      <c r="AM9" s="1117"/>
      <c r="AN9" s="1117"/>
      <c r="AO9" s="1117"/>
      <c r="AP9" s="1117"/>
      <c r="AQ9" s="1117"/>
      <c r="AR9" s="1117"/>
      <c r="AS9" s="1117"/>
      <c r="AT9" s="1117"/>
      <c r="AU9" s="1114"/>
      <c r="AV9" s="1114"/>
      <c r="AW9" s="1114"/>
      <c r="AX9" s="1114"/>
      <c r="AY9" s="1115"/>
      <c r="AZ9" s="232"/>
      <c r="BA9" s="232"/>
      <c r="BB9" s="232"/>
      <c r="BC9" s="232"/>
      <c r="BD9" s="232"/>
      <c r="BE9" s="233"/>
      <c r="BF9" s="233"/>
      <c r="BG9" s="233"/>
      <c r="BH9" s="233"/>
      <c r="BI9" s="233"/>
      <c r="BJ9" s="233"/>
      <c r="BK9" s="233"/>
      <c r="BL9" s="233"/>
      <c r="BM9" s="233"/>
      <c r="BN9" s="233"/>
      <c r="BO9" s="233"/>
      <c r="BP9" s="233"/>
      <c r="BQ9" s="242">
        <v>3</v>
      </c>
      <c r="BR9" s="243" t="s">
        <v>572</v>
      </c>
      <c r="BS9" s="1045" t="s">
        <v>571</v>
      </c>
      <c r="BT9" s="1046"/>
      <c r="BU9" s="1046"/>
      <c r="BV9" s="1046"/>
      <c r="BW9" s="1046"/>
      <c r="BX9" s="1046"/>
      <c r="BY9" s="1046"/>
      <c r="BZ9" s="1046"/>
      <c r="CA9" s="1046"/>
      <c r="CB9" s="1046"/>
      <c r="CC9" s="1046"/>
      <c r="CD9" s="1046"/>
      <c r="CE9" s="1046"/>
      <c r="CF9" s="1046"/>
      <c r="CG9" s="1047"/>
      <c r="CH9" s="1118">
        <v>0</v>
      </c>
      <c r="CI9" s="1119"/>
      <c r="CJ9" s="1119"/>
      <c r="CK9" s="1119"/>
      <c r="CL9" s="1120"/>
      <c r="CM9" s="1118">
        <v>34</v>
      </c>
      <c r="CN9" s="1119"/>
      <c r="CO9" s="1119"/>
      <c r="CP9" s="1119"/>
      <c r="CQ9" s="1120"/>
      <c r="CR9" s="1118">
        <v>5</v>
      </c>
      <c r="CS9" s="1119"/>
      <c r="CT9" s="1119"/>
      <c r="CU9" s="1119"/>
      <c r="CV9" s="1120"/>
      <c r="CW9" s="1118" t="s">
        <v>573</v>
      </c>
      <c r="CX9" s="1119"/>
      <c r="CY9" s="1119"/>
      <c r="CZ9" s="1119"/>
      <c r="DA9" s="1120"/>
      <c r="DB9" s="1118">
        <v>210</v>
      </c>
      <c r="DC9" s="1119"/>
      <c r="DD9" s="1119"/>
      <c r="DE9" s="1119"/>
      <c r="DF9" s="1120"/>
      <c r="DG9" s="1118">
        <v>644</v>
      </c>
      <c r="DH9" s="1119"/>
      <c r="DI9" s="1119"/>
      <c r="DJ9" s="1119"/>
      <c r="DK9" s="1120"/>
      <c r="DL9" s="1020" t="s">
        <v>564</v>
      </c>
      <c r="DM9" s="1021"/>
      <c r="DN9" s="1021"/>
      <c r="DO9" s="1021"/>
      <c r="DP9" s="1022"/>
      <c r="DQ9" s="1020" t="s">
        <v>564</v>
      </c>
      <c r="DR9" s="1021"/>
      <c r="DS9" s="1021"/>
      <c r="DT9" s="1021"/>
      <c r="DU9" s="1022"/>
      <c r="DV9" s="1023"/>
      <c r="DW9" s="1024"/>
      <c r="DX9" s="1024"/>
      <c r="DY9" s="1024"/>
      <c r="DZ9" s="1025"/>
      <c r="EA9" s="234"/>
    </row>
    <row r="10" spans="1:131" s="235" customFormat="1" ht="26.25" customHeight="1" x14ac:dyDescent="0.15">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6"/>
      <c r="AL10" s="1117"/>
      <c r="AM10" s="1117"/>
      <c r="AN10" s="1117"/>
      <c r="AO10" s="1117"/>
      <c r="AP10" s="1117"/>
      <c r="AQ10" s="1117"/>
      <c r="AR10" s="1117"/>
      <c r="AS10" s="1117"/>
      <c r="AT10" s="1117"/>
      <c r="AU10" s="1114"/>
      <c r="AV10" s="1114"/>
      <c r="AW10" s="1114"/>
      <c r="AX10" s="1114"/>
      <c r="AY10" s="1115"/>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x14ac:dyDescent="0.15">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6"/>
      <c r="AL11" s="1117"/>
      <c r="AM11" s="1117"/>
      <c r="AN11" s="1117"/>
      <c r="AO11" s="1117"/>
      <c r="AP11" s="1117"/>
      <c r="AQ11" s="1117"/>
      <c r="AR11" s="1117"/>
      <c r="AS11" s="1117"/>
      <c r="AT11" s="1117"/>
      <c r="AU11" s="1114"/>
      <c r="AV11" s="1114"/>
      <c r="AW11" s="1114"/>
      <c r="AX11" s="1114"/>
      <c r="AY11" s="1115"/>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x14ac:dyDescent="0.15">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6"/>
      <c r="AL12" s="1117"/>
      <c r="AM12" s="1117"/>
      <c r="AN12" s="1117"/>
      <c r="AO12" s="1117"/>
      <c r="AP12" s="1117"/>
      <c r="AQ12" s="1117"/>
      <c r="AR12" s="1117"/>
      <c r="AS12" s="1117"/>
      <c r="AT12" s="1117"/>
      <c r="AU12" s="1114"/>
      <c r="AV12" s="1114"/>
      <c r="AW12" s="1114"/>
      <c r="AX12" s="1114"/>
      <c r="AY12" s="1115"/>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x14ac:dyDescent="0.15">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6"/>
      <c r="AL13" s="1117"/>
      <c r="AM13" s="1117"/>
      <c r="AN13" s="1117"/>
      <c r="AO13" s="1117"/>
      <c r="AP13" s="1117"/>
      <c r="AQ13" s="1117"/>
      <c r="AR13" s="1117"/>
      <c r="AS13" s="1117"/>
      <c r="AT13" s="1117"/>
      <c r="AU13" s="1114"/>
      <c r="AV13" s="1114"/>
      <c r="AW13" s="1114"/>
      <c r="AX13" s="1114"/>
      <c r="AY13" s="1115"/>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x14ac:dyDescent="0.15">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6"/>
      <c r="AL14" s="1117"/>
      <c r="AM14" s="1117"/>
      <c r="AN14" s="1117"/>
      <c r="AO14" s="1117"/>
      <c r="AP14" s="1117"/>
      <c r="AQ14" s="1117"/>
      <c r="AR14" s="1117"/>
      <c r="AS14" s="1117"/>
      <c r="AT14" s="1117"/>
      <c r="AU14" s="1114"/>
      <c r="AV14" s="1114"/>
      <c r="AW14" s="1114"/>
      <c r="AX14" s="1114"/>
      <c r="AY14" s="1115"/>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x14ac:dyDescent="0.15">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6"/>
      <c r="AL15" s="1117"/>
      <c r="AM15" s="1117"/>
      <c r="AN15" s="1117"/>
      <c r="AO15" s="1117"/>
      <c r="AP15" s="1117"/>
      <c r="AQ15" s="1117"/>
      <c r="AR15" s="1117"/>
      <c r="AS15" s="1117"/>
      <c r="AT15" s="1117"/>
      <c r="AU15" s="1114"/>
      <c r="AV15" s="1114"/>
      <c r="AW15" s="1114"/>
      <c r="AX15" s="1114"/>
      <c r="AY15" s="1115"/>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x14ac:dyDescent="0.15">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6"/>
      <c r="AL16" s="1117"/>
      <c r="AM16" s="1117"/>
      <c r="AN16" s="1117"/>
      <c r="AO16" s="1117"/>
      <c r="AP16" s="1117"/>
      <c r="AQ16" s="1117"/>
      <c r="AR16" s="1117"/>
      <c r="AS16" s="1117"/>
      <c r="AT16" s="1117"/>
      <c r="AU16" s="1114"/>
      <c r="AV16" s="1114"/>
      <c r="AW16" s="1114"/>
      <c r="AX16" s="1114"/>
      <c r="AY16" s="1115"/>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x14ac:dyDescent="0.15">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6"/>
      <c r="AL17" s="1117"/>
      <c r="AM17" s="1117"/>
      <c r="AN17" s="1117"/>
      <c r="AO17" s="1117"/>
      <c r="AP17" s="1117"/>
      <c r="AQ17" s="1117"/>
      <c r="AR17" s="1117"/>
      <c r="AS17" s="1117"/>
      <c r="AT17" s="1117"/>
      <c r="AU17" s="1114"/>
      <c r="AV17" s="1114"/>
      <c r="AW17" s="1114"/>
      <c r="AX17" s="1114"/>
      <c r="AY17" s="1115"/>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x14ac:dyDescent="0.15">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6"/>
      <c r="AL18" s="1117"/>
      <c r="AM18" s="1117"/>
      <c r="AN18" s="1117"/>
      <c r="AO18" s="1117"/>
      <c r="AP18" s="1117"/>
      <c r="AQ18" s="1117"/>
      <c r="AR18" s="1117"/>
      <c r="AS18" s="1117"/>
      <c r="AT18" s="1117"/>
      <c r="AU18" s="1114"/>
      <c r="AV18" s="1114"/>
      <c r="AW18" s="1114"/>
      <c r="AX18" s="1114"/>
      <c r="AY18" s="1115"/>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x14ac:dyDescent="0.15">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6"/>
      <c r="AL19" s="1117"/>
      <c r="AM19" s="1117"/>
      <c r="AN19" s="1117"/>
      <c r="AO19" s="1117"/>
      <c r="AP19" s="1117"/>
      <c r="AQ19" s="1117"/>
      <c r="AR19" s="1117"/>
      <c r="AS19" s="1117"/>
      <c r="AT19" s="1117"/>
      <c r="AU19" s="1114"/>
      <c r="AV19" s="1114"/>
      <c r="AW19" s="1114"/>
      <c r="AX19" s="1114"/>
      <c r="AY19" s="1115"/>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x14ac:dyDescent="0.15">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6"/>
      <c r="AL20" s="1117"/>
      <c r="AM20" s="1117"/>
      <c r="AN20" s="1117"/>
      <c r="AO20" s="1117"/>
      <c r="AP20" s="1117"/>
      <c r="AQ20" s="1117"/>
      <c r="AR20" s="1117"/>
      <c r="AS20" s="1117"/>
      <c r="AT20" s="1117"/>
      <c r="AU20" s="1114"/>
      <c r="AV20" s="1114"/>
      <c r="AW20" s="1114"/>
      <c r="AX20" s="1114"/>
      <c r="AY20" s="1115"/>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x14ac:dyDescent="0.2">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6"/>
      <c r="AL21" s="1117"/>
      <c r="AM21" s="1117"/>
      <c r="AN21" s="1117"/>
      <c r="AO21" s="1117"/>
      <c r="AP21" s="1117"/>
      <c r="AQ21" s="1117"/>
      <c r="AR21" s="1117"/>
      <c r="AS21" s="1117"/>
      <c r="AT21" s="1117"/>
      <c r="AU21" s="1114"/>
      <c r="AV21" s="1114"/>
      <c r="AW21" s="1114"/>
      <c r="AX21" s="1114"/>
      <c r="AY21" s="1115"/>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8"/>
      <c r="C22" s="1069"/>
      <c r="D22" s="1069"/>
      <c r="E22" s="1069"/>
      <c r="F22" s="1069"/>
      <c r="G22" s="1069"/>
      <c r="H22" s="1069"/>
      <c r="I22" s="1069"/>
      <c r="J22" s="1069"/>
      <c r="K22" s="1069"/>
      <c r="L22" s="1069"/>
      <c r="M22" s="1069"/>
      <c r="N22" s="1069"/>
      <c r="O22" s="1069"/>
      <c r="P22" s="1070"/>
      <c r="Q22" s="1111"/>
      <c r="R22" s="1112"/>
      <c r="S22" s="1112"/>
      <c r="T22" s="1112"/>
      <c r="U22" s="1112"/>
      <c r="V22" s="1112"/>
      <c r="W22" s="1112"/>
      <c r="X22" s="1112"/>
      <c r="Y22" s="1112"/>
      <c r="Z22" s="1112"/>
      <c r="AA22" s="1112"/>
      <c r="AB22" s="1112"/>
      <c r="AC22" s="1112"/>
      <c r="AD22" s="1112"/>
      <c r="AE22" s="1113"/>
      <c r="AF22" s="1050"/>
      <c r="AG22" s="1051"/>
      <c r="AH22" s="1051"/>
      <c r="AI22" s="1051"/>
      <c r="AJ22" s="1052"/>
      <c r="AK22" s="1107"/>
      <c r="AL22" s="1108"/>
      <c r="AM22" s="1108"/>
      <c r="AN22" s="1108"/>
      <c r="AO22" s="1108"/>
      <c r="AP22" s="1108"/>
      <c r="AQ22" s="1108"/>
      <c r="AR22" s="1108"/>
      <c r="AS22" s="1108"/>
      <c r="AT22" s="1108"/>
      <c r="AU22" s="1109"/>
      <c r="AV22" s="1109"/>
      <c r="AW22" s="1109"/>
      <c r="AX22" s="1109"/>
      <c r="AY22" s="1110"/>
      <c r="AZ22" s="1066" t="s">
        <v>385</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386</v>
      </c>
      <c r="B23" s="975" t="s">
        <v>387</v>
      </c>
      <c r="C23" s="976"/>
      <c r="D23" s="976"/>
      <c r="E23" s="976"/>
      <c r="F23" s="976"/>
      <c r="G23" s="976"/>
      <c r="H23" s="976"/>
      <c r="I23" s="976"/>
      <c r="J23" s="976"/>
      <c r="K23" s="976"/>
      <c r="L23" s="976"/>
      <c r="M23" s="976"/>
      <c r="N23" s="976"/>
      <c r="O23" s="976"/>
      <c r="P23" s="977"/>
      <c r="Q23" s="1098">
        <v>11302</v>
      </c>
      <c r="R23" s="1099"/>
      <c r="S23" s="1099"/>
      <c r="T23" s="1099"/>
      <c r="U23" s="1099"/>
      <c r="V23" s="1099">
        <v>10782</v>
      </c>
      <c r="W23" s="1099"/>
      <c r="X23" s="1099"/>
      <c r="Y23" s="1099"/>
      <c r="Z23" s="1099"/>
      <c r="AA23" s="1099">
        <v>521</v>
      </c>
      <c r="AB23" s="1099"/>
      <c r="AC23" s="1099"/>
      <c r="AD23" s="1099"/>
      <c r="AE23" s="1100"/>
      <c r="AF23" s="1101">
        <v>496</v>
      </c>
      <c r="AG23" s="1099"/>
      <c r="AH23" s="1099"/>
      <c r="AI23" s="1099"/>
      <c r="AJ23" s="1102"/>
      <c r="AK23" s="1103"/>
      <c r="AL23" s="1104"/>
      <c r="AM23" s="1104"/>
      <c r="AN23" s="1104"/>
      <c r="AO23" s="1104"/>
      <c r="AP23" s="1099">
        <v>10157</v>
      </c>
      <c r="AQ23" s="1099"/>
      <c r="AR23" s="1099"/>
      <c r="AS23" s="1099"/>
      <c r="AT23" s="1099"/>
      <c r="AU23" s="1105"/>
      <c r="AV23" s="1105"/>
      <c r="AW23" s="1105"/>
      <c r="AX23" s="1105"/>
      <c r="AY23" s="1106"/>
      <c r="AZ23" s="1095" t="s">
        <v>123</v>
      </c>
      <c r="BA23" s="1096"/>
      <c r="BB23" s="1096"/>
      <c r="BC23" s="1096"/>
      <c r="BD23" s="1097"/>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4" t="s">
        <v>388</v>
      </c>
      <c r="B24" s="1094"/>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4"/>
      <c r="AA24" s="1094"/>
      <c r="AB24" s="1094"/>
      <c r="AC24" s="1094"/>
      <c r="AD24" s="1094"/>
      <c r="AE24" s="1094"/>
      <c r="AF24" s="1094"/>
      <c r="AG24" s="1094"/>
      <c r="AH24" s="1094"/>
      <c r="AI24" s="1094"/>
      <c r="AJ24" s="1094"/>
      <c r="AK24" s="1094"/>
      <c r="AL24" s="1094"/>
      <c r="AM24" s="1094"/>
      <c r="AN24" s="1094"/>
      <c r="AO24" s="1094"/>
      <c r="AP24" s="1094"/>
      <c r="AQ24" s="1094"/>
      <c r="AR24" s="1094"/>
      <c r="AS24" s="1094"/>
      <c r="AT24" s="1094"/>
      <c r="AU24" s="1094"/>
      <c r="AV24" s="1094"/>
      <c r="AW24" s="1094"/>
      <c r="AX24" s="1094"/>
      <c r="AY24" s="1094"/>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3" t="s">
        <v>389</v>
      </c>
      <c r="B25" s="1093"/>
      <c r="C25" s="1093"/>
      <c r="D25" s="1093"/>
      <c r="E25" s="1093"/>
      <c r="F25" s="1093"/>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3"/>
      <c r="AC25" s="1093"/>
      <c r="AD25" s="1093"/>
      <c r="AE25" s="1093"/>
      <c r="AF25" s="1093"/>
      <c r="AG25" s="1093"/>
      <c r="AH25" s="1093"/>
      <c r="AI25" s="1093"/>
      <c r="AJ25" s="1093"/>
      <c r="AK25" s="1093"/>
      <c r="AL25" s="1093"/>
      <c r="AM25" s="1093"/>
      <c r="AN25" s="1093"/>
      <c r="AO25" s="1093"/>
      <c r="AP25" s="1093"/>
      <c r="AQ25" s="1093"/>
      <c r="AR25" s="1093"/>
      <c r="AS25" s="1093"/>
      <c r="AT25" s="1093"/>
      <c r="AU25" s="1093"/>
      <c r="AV25" s="1093"/>
      <c r="AW25" s="1093"/>
      <c r="AX25" s="1093"/>
      <c r="AY25" s="1093"/>
      <c r="AZ25" s="1093"/>
      <c r="BA25" s="1093"/>
      <c r="BB25" s="1093"/>
      <c r="BC25" s="1093"/>
      <c r="BD25" s="1093"/>
      <c r="BE25" s="1093"/>
      <c r="BF25" s="1093"/>
      <c r="BG25" s="1093"/>
      <c r="BH25" s="1093"/>
      <c r="BI25" s="1093"/>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367</v>
      </c>
      <c r="B26" s="1027"/>
      <c r="C26" s="1027"/>
      <c r="D26" s="1027"/>
      <c r="E26" s="1027"/>
      <c r="F26" s="1027"/>
      <c r="G26" s="1027"/>
      <c r="H26" s="1027"/>
      <c r="I26" s="1027"/>
      <c r="J26" s="1027"/>
      <c r="K26" s="1027"/>
      <c r="L26" s="1027"/>
      <c r="M26" s="1027"/>
      <c r="N26" s="1027"/>
      <c r="O26" s="1027"/>
      <c r="P26" s="1028"/>
      <c r="Q26" s="1032" t="s">
        <v>390</v>
      </c>
      <c r="R26" s="1033"/>
      <c r="S26" s="1033"/>
      <c r="T26" s="1033"/>
      <c r="U26" s="1034"/>
      <c r="V26" s="1032" t="s">
        <v>391</v>
      </c>
      <c r="W26" s="1033"/>
      <c r="X26" s="1033"/>
      <c r="Y26" s="1033"/>
      <c r="Z26" s="1034"/>
      <c r="AA26" s="1032" t="s">
        <v>392</v>
      </c>
      <c r="AB26" s="1033"/>
      <c r="AC26" s="1033"/>
      <c r="AD26" s="1033"/>
      <c r="AE26" s="1033"/>
      <c r="AF26" s="1089" t="s">
        <v>393</v>
      </c>
      <c r="AG26" s="1039"/>
      <c r="AH26" s="1039"/>
      <c r="AI26" s="1039"/>
      <c r="AJ26" s="1090"/>
      <c r="AK26" s="1033" t="s">
        <v>394</v>
      </c>
      <c r="AL26" s="1033"/>
      <c r="AM26" s="1033"/>
      <c r="AN26" s="1033"/>
      <c r="AO26" s="1034"/>
      <c r="AP26" s="1032" t="s">
        <v>395</v>
      </c>
      <c r="AQ26" s="1033"/>
      <c r="AR26" s="1033"/>
      <c r="AS26" s="1033"/>
      <c r="AT26" s="1034"/>
      <c r="AU26" s="1032" t="s">
        <v>396</v>
      </c>
      <c r="AV26" s="1033"/>
      <c r="AW26" s="1033"/>
      <c r="AX26" s="1033"/>
      <c r="AY26" s="1034"/>
      <c r="AZ26" s="1032" t="s">
        <v>397</v>
      </c>
      <c r="BA26" s="1033"/>
      <c r="BB26" s="1033"/>
      <c r="BC26" s="1033"/>
      <c r="BD26" s="1034"/>
      <c r="BE26" s="1032" t="s">
        <v>374</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1"/>
      <c r="AG27" s="1042"/>
      <c r="AH27" s="1042"/>
      <c r="AI27" s="1042"/>
      <c r="AJ27" s="1092"/>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0" t="s">
        <v>398</v>
      </c>
      <c r="C28" s="1081"/>
      <c r="D28" s="1081"/>
      <c r="E28" s="1081"/>
      <c r="F28" s="1081"/>
      <c r="G28" s="1081"/>
      <c r="H28" s="1081"/>
      <c r="I28" s="1081"/>
      <c r="J28" s="1081"/>
      <c r="K28" s="1081"/>
      <c r="L28" s="1081"/>
      <c r="M28" s="1081"/>
      <c r="N28" s="1081"/>
      <c r="O28" s="1081"/>
      <c r="P28" s="1082"/>
      <c r="Q28" s="1083">
        <v>4347</v>
      </c>
      <c r="R28" s="1084"/>
      <c r="S28" s="1084"/>
      <c r="T28" s="1084"/>
      <c r="U28" s="1084"/>
      <c r="V28" s="1084">
        <v>4207</v>
      </c>
      <c r="W28" s="1084"/>
      <c r="X28" s="1084"/>
      <c r="Y28" s="1084"/>
      <c r="Z28" s="1084"/>
      <c r="AA28" s="1084">
        <v>140</v>
      </c>
      <c r="AB28" s="1084"/>
      <c r="AC28" s="1084"/>
      <c r="AD28" s="1084"/>
      <c r="AE28" s="1085"/>
      <c r="AF28" s="1086">
        <v>140</v>
      </c>
      <c r="AG28" s="1084"/>
      <c r="AH28" s="1084"/>
      <c r="AI28" s="1084"/>
      <c r="AJ28" s="1087"/>
      <c r="AK28" s="1088">
        <v>232</v>
      </c>
      <c r="AL28" s="1077"/>
      <c r="AM28" s="1077"/>
      <c r="AN28" s="1077"/>
      <c r="AO28" s="1077"/>
      <c r="AP28" s="1077" t="s">
        <v>564</v>
      </c>
      <c r="AQ28" s="1077"/>
      <c r="AR28" s="1077"/>
      <c r="AS28" s="1077"/>
      <c r="AT28" s="1077"/>
      <c r="AU28" s="1077" t="s">
        <v>564</v>
      </c>
      <c r="AV28" s="1077"/>
      <c r="AW28" s="1077"/>
      <c r="AX28" s="1077"/>
      <c r="AY28" s="1077"/>
      <c r="AZ28" s="1077" t="s">
        <v>564</v>
      </c>
      <c r="BA28" s="1077"/>
      <c r="BB28" s="1077"/>
      <c r="BC28" s="1077"/>
      <c r="BD28" s="1077"/>
      <c r="BE28" s="1078"/>
      <c r="BF28" s="1078"/>
      <c r="BG28" s="1078"/>
      <c r="BH28" s="1078"/>
      <c r="BI28" s="1079"/>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8" t="s">
        <v>399</v>
      </c>
      <c r="C29" s="1069"/>
      <c r="D29" s="1069"/>
      <c r="E29" s="1069"/>
      <c r="F29" s="1069"/>
      <c r="G29" s="1069"/>
      <c r="H29" s="1069"/>
      <c r="I29" s="1069"/>
      <c r="J29" s="1069"/>
      <c r="K29" s="1069"/>
      <c r="L29" s="1069"/>
      <c r="M29" s="1069"/>
      <c r="N29" s="1069"/>
      <c r="O29" s="1069"/>
      <c r="P29" s="1070"/>
      <c r="Q29" s="1074">
        <v>2554</v>
      </c>
      <c r="R29" s="1075"/>
      <c r="S29" s="1075"/>
      <c r="T29" s="1075"/>
      <c r="U29" s="1075"/>
      <c r="V29" s="1075">
        <v>2431</v>
      </c>
      <c r="W29" s="1075"/>
      <c r="X29" s="1075"/>
      <c r="Y29" s="1075"/>
      <c r="Z29" s="1075"/>
      <c r="AA29" s="1075">
        <v>123</v>
      </c>
      <c r="AB29" s="1075"/>
      <c r="AC29" s="1075"/>
      <c r="AD29" s="1075"/>
      <c r="AE29" s="1076"/>
      <c r="AF29" s="1050">
        <v>123</v>
      </c>
      <c r="AG29" s="1051"/>
      <c r="AH29" s="1051"/>
      <c r="AI29" s="1051"/>
      <c r="AJ29" s="1052"/>
      <c r="AK29" s="1011">
        <v>309</v>
      </c>
      <c r="AL29" s="1002"/>
      <c r="AM29" s="1002"/>
      <c r="AN29" s="1002"/>
      <c r="AO29" s="1002"/>
      <c r="AP29" s="1002" t="s">
        <v>564</v>
      </c>
      <c r="AQ29" s="1002"/>
      <c r="AR29" s="1002"/>
      <c r="AS29" s="1002"/>
      <c r="AT29" s="1002"/>
      <c r="AU29" s="1002" t="s">
        <v>564</v>
      </c>
      <c r="AV29" s="1002"/>
      <c r="AW29" s="1002"/>
      <c r="AX29" s="1002"/>
      <c r="AY29" s="1002"/>
      <c r="AZ29" s="1002" t="s">
        <v>564</v>
      </c>
      <c r="BA29" s="1002"/>
      <c r="BB29" s="1002"/>
      <c r="BC29" s="1002"/>
      <c r="BD29" s="1002"/>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8" t="s">
        <v>400</v>
      </c>
      <c r="C30" s="1069"/>
      <c r="D30" s="1069"/>
      <c r="E30" s="1069"/>
      <c r="F30" s="1069"/>
      <c r="G30" s="1069"/>
      <c r="H30" s="1069"/>
      <c r="I30" s="1069"/>
      <c r="J30" s="1069"/>
      <c r="K30" s="1069"/>
      <c r="L30" s="1069"/>
      <c r="M30" s="1069"/>
      <c r="N30" s="1069"/>
      <c r="O30" s="1069"/>
      <c r="P30" s="1070"/>
      <c r="Q30" s="1074">
        <v>286</v>
      </c>
      <c r="R30" s="1075"/>
      <c r="S30" s="1075"/>
      <c r="T30" s="1075"/>
      <c r="U30" s="1075"/>
      <c r="V30" s="1075">
        <v>284</v>
      </c>
      <c r="W30" s="1075"/>
      <c r="X30" s="1075"/>
      <c r="Y30" s="1075"/>
      <c r="Z30" s="1075"/>
      <c r="AA30" s="1075">
        <v>2</v>
      </c>
      <c r="AB30" s="1075"/>
      <c r="AC30" s="1075"/>
      <c r="AD30" s="1075"/>
      <c r="AE30" s="1076"/>
      <c r="AF30" s="1050">
        <v>2</v>
      </c>
      <c r="AG30" s="1051"/>
      <c r="AH30" s="1051"/>
      <c r="AI30" s="1051"/>
      <c r="AJ30" s="1052"/>
      <c r="AK30" s="1011">
        <v>64</v>
      </c>
      <c r="AL30" s="1002"/>
      <c r="AM30" s="1002"/>
      <c r="AN30" s="1002"/>
      <c r="AO30" s="1002"/>
      <c r="AP30" s="1002" t="s">
        <v>564</v>
      </c>
      <c r="AQ30" s="1002"/>
      <c r="AR30" s="1002"/>
      <c r="AS30" s="1002"/>
      <c r="AT30" s="1002"/>
      <c r="AU30" s="1002" t="s">
        <v>564</v>
      </c>
      <c r="AV30" s="1002"/>
      <c r="AW30" s="1002"/>
      <c r="AX30" s="1002"/>
      <c r="AY30" s="1002"/>
      <c r="AZ30" s="1002" t="s">
        <v>564</v>
      </c>
      <c r="BA30" s="1002"/>
      <c r="BB30" s="1002"/>
      <c r="BC30" s="1002"/>
      <c r="BD30" s="1002"/>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8" t="s">
        <v>401</v>
      </c>
      <c r="C31" s="1069"/>
      <c r="D31" s="1069"/>
      <c r="E31" s="1069"/>
      <c r="F31" s="1069"/>
      <c r="G31" s="1069"/>
      <c r="H31" s="1069"/>
      <c r="I31" s="1069"/>
      <c r="J31" s="1069"/>
      <c r="K31" s="1069"/>
      <c r="L31" s="1069"/>
      <c r="M31" s="1069"/>
      <c r="N31" s="1069"/>
      <c r="O31" s="1069"/>
      <c r="P31" s="1070"/>
      <c r="Q31" s="1074">
        <v>3</v>
      </c>
      <c r="R31" s="1075"/>
      <c r="S31" s="1075"/>
      <c r="T31" s="1075"/>
      <c r="U31" s="1075"/>
      <c r="V31" s="1075">
        <v>3</v>
      </c>
      <c r="W31" s="1075"/>
      <c r="X31" s="1075"/>
      <c r="Y31" s="1075"/>
      <c r="Z31" s="1075"/>
      <c r="AA31" s="1075" t="s">
        <v>564</v>
      </c>
      <c r="AB31" s="1075"/>
      <c r="AC31" s="1075"/>
      <c r="AD31" s="1075"/>
      <c r="AE31" s="1076"/>
      <c r="AF31" s="1050" t="s">
        <v>123</v>
      </c>
      <c r="AG31" s="1051"/>
      <c r="AH31" s="1051"/>
      <c r="AI31" s="1051"/>
      <c r="AJ31" s="1052"/>
      <c r="AK31" s="1011">
        <v>2</v>
      </c>
      <c r="AL31" s="1002"/>
      <c r="AM31" s="1002"/>
      <c r="AN31" s="1002"/>
      <c r="AO31" s="1002"/>
      <c r="AP31" s="1002" t="s">
        <v>564</v>
      </c>
      <c r="AQ31" s="1002"/>
      <c r="AR31" s="1002"/>
      <c r="AS31" s="1002"/>
      <c r="AT31" s="1002"/>
      <c r="AU31" s="1002" t="s">
        <v>564</v>
      </c>
      <c r="AV31" s="1002"/>
      <c r="AW31" s="1002"/>
      <c r="AX31" s="1002"/>
      <c r="AY31" s="1002"/>
      <c r="AZ31" s="1002" t="s">
        <v>564</v>
      </c>
      <c r="BA31" s="1002"/>
      <c r="BB31" s="1002"/>
      <c r="BC31" s="1002"/>
      <c r="BD31" s="1002"/>
      <c r="BE31" s="1063"/>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x14ac:dyDescent="0.15">
      <c r="A32" s="246">
        <v>5</v>
      </c>
      <c r="B32" s="1068" t="s">
        <v>402</v>
      </c>
      <c r="C32" s="1069"/>
      <c r="D32" s="1069"/>
      <c r="E32" s="1069"/>
      <c r="F32" s="1069"/>
      <c r="G32" s="1069"/>
      <c r="H32" s="1069"/>
      <c r="I32" s="1069"/>
      <c r="J32" s="1069"/>
      <c r="K32" s="1069"/>
      <c r="L32" s="1069"/>
      <c r="M32" s="1069"/>
      <c r="N32" s="1069"/>
      <c r="O32" s="1069"/>
      <c r="P32" s="1070"/>
      <c r="Q32" s="1074">
        <v>545</v>
      </c>
      <c r="R32" s="1075"/>
      <c r="S32" s="1075"/>
      <c r="T32" s="1075"/>
      <c r="U32" s="1075"/>
      <c r="V32" s="1075">
        <v>484</v>
      </c>
      <c r="W32" s="1075"/>
      <c r="X32" s="1075"/>
      <c r="Y32" s="1075"/>
      <c r="Z32" s="1075"/>
      <c r="AA32" s="1075">
        <v>61</v>
      </c>
      <c r="AB32" s="1075"/>
      <c r="AC32" s="1075"/>
      <c r="AD32" s="1075"/>
      <c r="AE32" s="1076"/>
      <c r="AF32" s="1050">
        <v>648</v>
      </c>
      <c r="AG32" s="1051"/>
      <c r="AH32" s="1051"/>
      <c r="AI32" s="1051"/>
      <c r="AJ32" s="1052"/>
      <c r="AK32" s="1011" t="s">
        <v>564</v>
      </c>
      <c r="AL32" s="1002"/>
      <c r="AM32" s="1002"/>
      <c r="AN32" s="1002"/>
      <c r="AO32" s="1002"/>
      <c r="AP32" s="1002">
        <v>1976</v>
      </c>
      <c r="AQ32" s="1002"/>
      <c r="AR32" s="1002"/>
      <c r="AS32" s="1002"/>
      <c r="AT32" s="1002"/>
      <c r="AU32" s="1002" t="s">
        <v>564</v>
      </c>
      <c r="AV32" s="1002"/>
      <c r="AW32" s="1002"/>
      <c r="AX32" s="1002"/>
      <c r="AY32" s="1002"/>
      <c r="AZ32" s="1002" t="s">
        <v>564</v>
      </c>
      <c r="BA32" s="1002"/>
      <c r="BB32" s="1002"/>
      <c r="BC32" s="1002"/>
      <c r="BD32" s="1002"/>
      <c r="BE32" s="1063" t="s">
        <v>403</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x14ac:dyDescent="0.15">
      <c r="A33" s="246">
        <v>6</v>
      </c>
      <c r="B33" s="1068" t="s">
        <v>404</v>
      </c>
      <c r="C33" s="1069"/>
      <c r="D33" s="1069"/>
      <c r="E33" s="1069"/>
      <c r="F33" s="1069"/>
      <c r="G33" s="1069"/>
      <c r="H33" s="1069"/>
      <c r="I33" s="1069"/>
      <c r="J33" s="1069"/>
      <c r="K33" s="1069"/>
      <c r="L33" s="1069"/>
      <c r="M33" s="1069"/>
      <c r="N33" s="1069"/>
      <c r="O33" s="1069"/>
      <c r="P33" s="1070"/>
      <c r="Q33" s="1074">
        <v>1386</v>
      </c>
      <c r="R33" s="1075"/>
      <c r="S33" s="1075"/>
      <c r="T33" s="1075"/>
      <c r="U33" s="1075"/>
      <c r="V33" s="1075">
        <v>1360</v>
      </c>
      <c r="W33" s="1075"/>
      <c r="X33" s="1075"/>
      <c r="Y33" s="1075"/>
      <c r="Z33" s="1075"/>
      <c r="AA33" s="1075">
        <v>26</v>
      </c>
      <c r="AB33" s="1075"/>
      <c r="AC33" s="1075"/>
      <c r="AD33" s="1075"/>
      <c r="AE33" s="1076"/>
      <c r="AF33" s="1050">
        <v>25</v>
      </c>
      <c r="AG33" s="1051"/>
      <c r="AH33" s="1051"/>
      <c r="AI33" s="1051"/>
      <c r="AJ33" s="1052"/>
      <c r="AK33" s="1011">
        <v>339</v>
      </c>
      <c r="AL33" s="1002"/>
      <c r="AM33" s="1002"/>
      <c r="AN33" s="1002"/>
      <c r="AO33" s="1002"/>
      <c r="AP33" s="1002">
        <v>7775</v>
      </c>
      <c r="AQ33" s="1002"/>
      <c r="AR33" s="1002"/>
      <c r="AS33" s="1002"/>
      <c r="AT33" s="1002"/>
      <c r="AU33" s="1002">
        <v>4891</v>
      </c>
      <c r="AV33" s="1002"/>
      <c r="AW33" s="1002"/>
      <c r="AX33" s="1002"/>
      <c r="AY33" s="1002"/>
      <c r="AZ33" s="1002" t="s">
        <v>564</v>
      </c>
      <c r="BA33" s="1002"/>
      <c r="BB33" s="1002"/>
      <c r="BC33" s="1002"/>
      <c r="BD33" s="1002"/>
      <c r="BE33" s="1063" t="s">
        <v>405</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x14ac:dyDescent="0.15">
      <c r="A34" s="246">
        <v>7</v>
      </c>
      <c r="B34" s="1068" t="s">
        <v>406</v>
      </c>
      <c r="C34" s="1069"/>
      <c r="D34" s="1069"/>
      <c r="E34" s="1069"/>
      <c r="F34" s="1069"/>
      <c r="G34" s="1069"/>
      <c r="H34" s="1069"/>
      <c r="I34" s="1069"/>
      <c r="J34" s="1069"/>
      <c r="K34" s="1069"/>
      <c r="L34" s="1069"/>
      <c r="M34" s="1069"/>
      <c r="N34" s="1069"/>
      <c r="O34" s="1069"/>
      <c r="P34" s="1070"/>
      <c r="Q34" s="1074">
        <v>311</v>
      </c>
      <c r="R34" s="1075"/>
      <c r="S34" s="1075"/>
      <c r="T34" s="1075"/>
      <c r="U34" s="1075"/>
      <c r="V34" s="1075">
        <v>311</v>
      </c>
      <c r="W34" s="1075"/>
      <c r="X34" s="1075"/>
      <c r="Y34" s="1075"/>
      <c r="Z34" s="1075"/>
      <c r="AA34" s="1075">
        <v>0</v>
      </c>
      <c r="AB34" s="1075"/>
      <c r="AC34" s="1075"/>
      <c r="AD34" s="1075"/>
      <c r="AE34" s="1076"/>
      <c r="AF34" s="1050">
        <v>1002</v>
      </c>
      <c r="AG34" s="1051"/>
      <c r="AH34" s="1051"/>
      <c r="AI34" s="1051"/>
      <c r="AJ34" s="1052"/>
      <c r="AK34" s="1011">
        <v>0</v>
      </c>
      <c r="AL34" s="1002"/>
      <c r="AM34" s="1002"/>
      <c r="AN34" s="1002"/>
      <c r="AO34" s="1002"/>
      <c r="AP34" s="1002" t="s">
        <v>564</v>
      </c>
      <c r="AQ34" s="1002"/>
      <c r="AR34" s="1002"/>
      <c r="AS34" s="1002"/>
      <c r="AT34" s="1002"/>
      <c r="AU34" s="1002" t="s">
        <v>564</v>
      </c>
      <c r="AV34" s="1002"/>
      <c r="AW34" s="1002"/>
      <c r="AX34" s="1002"/>
      <c r="AY34" s="1002"/>
      <c r="AZ34" s="1002" t="s">
        <v>564</v>
      </c>
      <c r="BA34" s="1002"/>
      <c r="BB34" s="1002"/>
      <c r="BC34" s="1002"/>
      <c r="BD34" s="1002"/>
      <c r="BE34" s="1063" t="s">
        <v>405</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x14ac:dyDescent="0.15">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x14ac:dyDescent="0.15">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x14ac:dyDescent="0.15">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x14ac:dyDescent="0.15">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x14ac:dyDescent="0.15">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x14ac:dyDescent="0.15">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x14ac:dyDescent="0.15">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x14ac:dyDescent="0.15">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x14ac:dyDescent="0.15">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x14ac:dyDescent="0.15">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x14ac:dyDescent="0.15">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x14ac:dyDescent="0.15">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x14ac:dyDescent="0.15">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x14ac:dyDescent="0.15">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x14ac:dyDescent="0.15">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x14ac:dyDescent="0.15">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x14ac:dyDescent="0.15">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x14ac:dyDescent="0.15">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x14ac:dyDescent="0.15">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x14ac:dyDescent="0.15">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x14ac:dyDescent="0.15">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x14ac:dyDescent="0.15">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x14ac:dyDescent="0.15">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x14ac:dyDescent="0.15">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x14ac:dyDescent="0.15">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x14ac:dyDescent="0.15">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x14ac:dyDescent="0.2">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407</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386</v>
      </c>
      <c r="B63" s="975" t="s">
        <v>408</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1941</v>
      </c>
      <c r="AG63" s="990"/>
      <c r="AH63" s="990"/>
      <c r="AI63" s="990"/>
      <c r="AJ63" s="1061"/>
      <c r="AK63" s="1062"/>
      <c r="AL63" s="994"/>
      <c r="AM63" s="994"/>
      <c r="AN63" s="994"/>
      <c r="AO63" s="994"/>
      <c r="AP63" s="990">
        <v>9751</v>
      </c>
      <c r="AQ63" s="990"/>
      <c r="AR63" s="990"/>
      <c r="AS63" s="990"/>
      <c r="AT63" s="990"/>
      <c r="AU63" s="990">
        <v>4891</v>
      </c>
      <c r="AV63" s="990"/>
      <c r="AW63" s="990"/>
      <c r="AX63" s="990"/>
      <c r="AY63" s="990"/>
      <c r="AZ63" s="1056"/>
      <c r="BA63" s="1056"/>
      <c r="BB63" s="1056"/>
      <c r="BC63" s="1056"/>
      <c r="BD63" s="1056"/>
      <c r="BE63" s="991"/>
      <c r="BF63" s="991"/>
      <c r="BG63" s="991"/>
      <c r="BH63" s="991"/>
      <c r="BI63" s="992"/>
      <c r="BJ63" s="1057" t="s">
        <v>123</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410</v>
      </c>
      <c r="B66" s="1027"/>
      <c r="C66" s="1027"/>
      <c r="D66" s="1027"/>
      <c r="E66" s="1027"/>
      <c r="F66" s="1027"/>
      <c r="G66" s="1027"/>
      <c r="H66" s="1027"/>
      <c r="I66" s="1027"/>
      <c r="J66" s="1027"/>
      <c r="K66" s="1027"/>
      <c r="L66" s="1027"/>
      <c r="M66" s="1027"/>
      <c r="N66" s="1027"/>
      <c r="O66" s="1027"/>
      <c r="P66" s="1028"/>
      <c r="Q66" s="1032" t="s">
        <v>390</v>
      </c>
      <c r="R66" s="1033"/>
      <c r="S66" s="1033"/>
      <c r="T66" s="1033"/>
      <c r="U66" s="1034"/>
      <c r="V66" s="1032" t="s">
        <v>411</v>
      </c>
      <c r="W66" s="1033"/>
      <c r="X66" s="1033"/>
      <c r="Y66" s="1033"/>
      <c r="Z66" s="1034"/>
      <c r="AA66" s="1032" t="s">
        <v>392</v>
      </c>
      <c r="AB66" s="1033"/>
      <c r="AC66" s="1033"/>
      <c r="AD66" s="1033"/>
      <c r="AE66" s="1034"/>
      <c r="AF66" s="1038" t="s">
        <v>393</v>
      </c>
      <c r="AG66" s="1039"/>
      <c r="AH66" s="1039"/>
      <c r="AI66" s="1039"/>
      <c r="AJ66" s="1040"/>
      <c r="AK66" s="1032" t="s">
        <v>394</v>
      </c>
      <c r="AL66" s="1027"/>
      <c r="AM66" s="1027"/>
      <c r="AN66" s="1027"/>
      <c r="AO66" s="1028"/>
      <c r="AP66" s="1032" t="s">
        <v>412</v>
      </c>
      <c r="AQ66" s="1033"/>
      <c r="AR66" s="1033"/>
      <c r="AS66" s="1033"/>
      <c r="AT66" s="1034"/>
      <c r="AU66" s="1032" t="s">
        <v>413</v>
      </c>
      <c r="AV66" s="1033"/>
      <c r="AW66" s="1033"/>
      <c r="AX66" s="1033"/>
      <c r="AY66" s="1034"/>
      <c r="AZ66" s="1032" t="s">
        <v>374</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568</v>
      </c>
      <c r="C68" s="1017"/>
      <c r="D68" s="1017"/>
      <c r="E68" s="1017"/>
      <c r="F68" s="1017"/>
      <c r="G68" s="1017"/>
      <c r="H68" s="1017"/>
      <c r="I68" s="1017"/>
      <c r="J68" s="1017"/>
      <c r="K68" s="1017"/>
      <c r="L68" s="1017"/>
      <c r="M68" s="1017"/>
      <c r="N68" s="1017"/>
      <c r="O68" s="1017"/>
      <c r="P68" s="1018"/>
      <c r="Q68" s="1019">
        <v>151</v>
      </c>
      <c r="R68" s="1013"/>
      <c r="S68" s="1013"/>
      <c r="T68" s="1013"/>
      <c r="U68" s="1013"/>
      <c r="V68" s="1013">
        <v>124</v>
      </c>
      <c r="W68" s="1013"/>
      <c r="X68" s="1013"/>
      <c r="Y68" s="1013"/>
      <c r="Z68" s="1013"/>
      <c r="AA68" s="1013">
        <v>26</v>
      </c>
      <c r="AB68" s="1013"/>
      <c r="AC68" s="1013"/>
      <c r="AD68" s="1013"/>
      <c r="AE68" s="1013"/>
      <c r="AF68" s="1013">
        <v>26</v>
      </c>
      <c r="AG68" s="1013"/>
      <c r="AH68" s="1013"/>
      <c r="AI68" s="1013"/>
      <c r="AJ68" s="1013"/>
      <c r="AK68" s="1013">
        <v>6</v>
      </c>
      <c r="AL68" s="1013"/>
      <c r="AM68" s="1013"/>
      <c r="AN68" s="1013"/>
      <c r="AO68" s="1013"/>
      <c r="AP68" s="1013" t="s">
        <v>577</v>
      </c>
      <c r="AQ68" s="1013"/>
      <c r="AR68" s="1013"/>
      <c r="AS68" s="1013"/>
      <c r="AT68" s="1013"/>
      <c r="AU68" s="1013" t="s">
        <v>577</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565</v>
      </c>
      <c r="C69" s="1006"/>
      <c r="D69" s="1006"/>
      <c r="E69" s="1006"/>
      <c r="F69" s="1006"/>
      <c r="G69" s="1006"/>
      <c r="H69" s="1006"/>
      <c r="I69" s="1006"/>
      <c r="J69" s="1006"/>
      <c r="K69" s="1006"/>
      <c r="L69" s="1006"/>
      <c r="M69" s="1006"/>
      <c r="N69" s="1006"/>
      <c r="O69" s="1006"/>
      <c r="P69" s="1007"/>
      <c r="Q69" s="1008">
        <v>6126</v>
      </c>
      <c r="R69" s="1002"/>
      <c r="S69" s="1002"/>
      <c r="T69" s="1002"/>
      <c r="U69" s="1002"/>
      <c r="V69" s="1002">
        <v>5420</v>
      </c>
      <c r="W69" s="1002"/>
      <c r="X69" s="1002"/>
      <c r="Y69" s="1002"/>
      <c r="Z69" s="1002"/>
      <c r="AA69" s="1002">
        <v>706</v>
      </c>
      <c r="AB69" s="1002"/>
      <c r="AC69" s="1002"/>
      <c r="AD69" s="1002"/>
      <c r="AE69" s="1002"/>
      <c r="AF69" s="1002">
        <v>706</v>
      </c>
      <c r="AG69" s="1002"/>
      <c r="AH69" s="1002"/>
      <c r="AI69" s="1002"/>
      <c r="AJ69" s="1002"/>
      <c r="AK69" s="1002" t="s">
        <v>577</v>
      </c>
      <c r="AL69" s="1002"/>
      <c r="AM69" s="1002"/>
      <c r="AN69" s="1002"/>
      <c r="AO69" s="1002"/>
      <c r="AP69" s="1012" t="s">
        <v>577</v>
      </c>
      <c r="AQ69" s="1010"/>
      <c r="AR69" s="1010"/>
      <c r="AS69" s="1010"/>
      <c r="AT69" s="1011"/>
      <c r="AU69" s="1012" t="s">
        <v>577</v>
      </c>
      <c r="AV69" s="1010"/>
      <c r="AW69" s="1010"/>
      <c r="AX69" s="1010"/>
      <c r="AY69" s="1011"/>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566</v>
      </c>
      <c r="C70" s="1006"/>
      <c r="D70" s="1006"/>
      <c r="E70" s="1006"/>
      <c r="F70" s="1006"/>
      <c r="G70" s="1006"/>
      <c r="H70" s="1006"/>
      <c r="I70" s="1006"/>
      <c r="J70" s="1006"/>
      <c r="K70" s="1006"/>
      <c r="L70" s="1006"/>
      <c r="M70" s="1006"/>
      <c r="N70" s="1006"/>
      <c r="O70" s="1006"/>
      <c r="P70" s="1007"/>
      <c r="Q70" s="1008">
        <v>92</v>
      </c>
      <c r="R70" s="1002"/>
      <c r="S70" s="1002"/>
      <c r="T70" s="1002"/>
      <c r="U70" s="1002"/>
      <c r="V70" s="1002">
        <v>85</v>
      </c>
      <c r="W70" s="1002"/>
      <c r="X70" s="1002"/>
      <c r="Y70" s="1002"/>
      <c r="Z70" s="1002"/>
      <c r="AA70" s="1002">
        <v>7</v>
      </c>
      <c r="AB70" s="1002"/>
      <c r="AC70" s="1002"/>
      <c r="AD70" s="1002"/>
      <c r="AE70" s="1002"/>
      <c r="AF70" s="1002">
        <v>7</v>
      </c>
      <c r="AG70" s="1002"/>
      <c r="AH70" s="1002"/>
      <c r="AI70" s="1002"/>
      <c r="AJ70" s="1002"/>
      <c r="AK70" s="1002">
        <v>4</v>
      </c>
      <c r="AL70" s="1002"/>
      <c r="AM70" s="1002"/>
      <c r="AN70" s="1002"/>
      <c r="AO70" s="1002"/>
      <c r="AP70" s="1012" t="s">
        <v>577</v>
      </c>
      <c r="AQ70" s="1010"/>
      <c r="AR70" s="1010"/>
      <c r="AS70" s="1010"/>
      <c r="AT70" s="1011"/>
      <c r="AU70" s="1012" t="s">
        <v>577</v>
      </c>
      <c r="AV70" s="1010"/>
      <c r="AW70" s="1010"/>
      <c r="AX70" s="1010"/>
      <c r="AY70" s="1011"/>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567</v>
      </c>
      <c r="C71" s="1006"/>
      <c r="D71" s="1006"/>
      <c r="E71" s="1006"/>
      <c r="F71" s="1006"/>
      <c r="G71" s="1006"/>
      <c r="H71" s="1006"/>
      <c r="I71" s="1006"/>
      <c r="J71" s="1006"/>
      <c r="K71" s="1006"/>
      <c r="L71" s="1006"/>
      <c r="M71" s="1006"/>
      <c r="N71" s="1006"/>
      <c r="O71" s="1006"/>
      <c r="P71" s="1007"/>
      <c r="Q71" s="1008">
        <v>233688</v>
      </c>
      <c r="R71" s="1002"/>
      <c r="S71" s="1002"/>
      <c r="T71" s="1002"/>
      <c r="U71" s="1002"/>
      <c r="V71" s="1002">
        <v>228309</v>
      </c>
      <c r="W71" s="1002"/>
      <c r="X71" s="1002"/>
      <c r="Y71" s="1002"/>
      <c r="Z71" s="1002"/>
      <c r="AA71" s="1002">
        <v>5379</v>
      </c>
      <c r="AB71" s="1002"/>
      <c r="AC71" s="1002"/>
      <c r="AD71" s="1002"/>
      <c r="AE71" s="1002"/>
      <c r="AF71" s="1002">
        <v>5379</v>
      </c>
      <c r="AG71" s="1002"/>
      <c r="AH71" s="1002"/>
      <c r="AI71" s="1002"/>
      <c r="AJ71" s="1002"/>
      <c r="AK71" s="1002">
        <v>1155</v>
      </c>
      <c r="AL71" s="1002"/>
      <c r="AM71" s="1002"/>
      <c r="AN71" s="1002"/>
      <c r="AO71" s="1002"/>
      <c r="AP71" s="1012" t="s">
        <v>577</v>
      </c>
      <c r="AQ71" s="1010"/>
      <c r="AR71" s="1010"/>
      <c r="AS71" s="1010"/>
      <c r="AT71" s="1011"/>
      <c r="AU71" s="1012" t="s">
        <v>577</v>
      </c>
      <c r="AV71" s="1010"/>
      <c r="AW71" s="1010"/>
      <c r="AX71" s="1010"/>
      <c r="AY71" s="1011"/>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c r="C72" s="1006"/>
      <c r="D72" s="1006"/>
      <c r="E72" s="1006"/>
      <c r="F72" s="1006"/>
      <c r="G72" s="1006"/>
      <c r="H72" s="1006"/>
      <c r="I72" s="1006"/>
      <c r="J72" s="1006"/>
      <c r="K72" s="1006"/>
      <c r="L72" s="1006"/>
      <c r="M72" s="1006"/>
      <c r="N72" s="1006"/>
      <c r="O72" s="1006"/>
      <c r="P72" s="1007"/>
      <c r="Q72" s="1008"/>
      <c r="R72" s="1002"/>
      <c r="S72" s="1002"/>
      <c r="T72" s="1002"/>
      <c r="U72" s="1002"/>
      <c r="V72" s="1002"/>
      <c r="W72" s="1002"/>
      <c r="X72" s="1002"/>
      <c r="Y72" s="1002"/>
      <c r="Z72" s="1002"/>
      <c r="AA72" s="1002"/>
      <c r="AB72" s="1002"/>
      <c r="AC72" s="1002"/>
      <c r="AD72" s="1002"/>
      <c r="AE72" s="1002"/>
      <c r="AF72" s="1002"/>
      <c r="AG72" s="1002"/>
      <c r="AH72" s="1002"/>
      <c r="AI72" s="1002"/>
      <c r="AJ72" s="1002"/>
      <c r="AK72" s="1002"/>
      <c r="AL72" s="1002"/>
      <c r="AM72" s="1002"/>
      <c r="AN72" s="1002"/>
      <c r="AO72" s="1002"/>
      <c r="AP72" s="1002"/>
      <c r="AQ72" s="1002"/>
      <c r="AR72" s="1002"/>
      <c r="AS72" s="1002"/>
      <c r="AT72" s="1002"/>
      <c r="AU72" s="1002"/>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386</v>
      </c>
      <c r="B88" s="975" t="s">
        <v>414</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6119</v>
      </c>
      <c r="AG88" s="990"/>
      <c r="AH88" s="990"/>
      <c r="AI88" s="990"/>
      <c r="AJ88" s="990"/>
      <c r="AK88" s="994"/>
      <c r="AL88" s="994"/>
      <c r="AM88" s="994"/>
      <c r="AN88" s="994"/>
      <c r="AO88" s="994"/>
      <c r="AP88" s="990" t="s">
        <v>583</v>
      </c>
      <c r="AQ88" s="990"/>
      <c r="AR88" s="990"/>
      <c r="AS88" s="990"/>
      <c r="AT88" s="990"/>
      <c r="AU88" s="990" t="s">
        <v>583</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975" t="s">
        <v>415</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235</v>
      </c>
      <c r="CS102" s="982"/>
      <c r="CT102" s="982"/>
      <c r="CU102" s="982"/>
      <c r="CV102" s="983"/>
      <c r="CW102" s="981">
        <v>63</v>
      </c>
      <c r="CX102" s="982"/>
      <c r="CY102" s="982"/>
      <c r="CZ102" s="982"/>
      <c r="DA102" s="983"/>
      <c r="DB102" s="981">
        <v>210</v>
      </c>
      <c r="DC102" s="982"/>
      <c r="DD102" s="982"/>
      <c r="DE102" s="982"/>
      <c r="DF102" s="983"/>
      <c r="DG102" s="981">
        <v>644</v>
      </c>
      <c r="DH102" s="982"/>
      <c r="DI102" s="982"/>
      <c r="DJ102" s="982"/>
      <c r="DK102" s="983"/>
      <c r="DL102" s="981" t="s">
        <v>583</v>
      </c>
      <c r="DM102" s="982"/>
      <c r="DN102" s="982"/>
      <c r="DO102" s="982"/>
      <c r="DP102" s="983"/>
      <c r="DQ102" s="981" t="s">
        <v>583</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420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422</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423</v>
      </c>
      <c r="AB109" s="925"/>
      <c r="AC109" s="925"/>
      <c r="AD109" s="925"/>
      <c r="AE109" s="926"/>
      <c r="AF109" s="927" t="s">
        <v>305</v>
      </c>
      <c r="AG109" s="925"/>
      <c r="AH109" s="925"/>
      <c r="AI109" s="925"/>
      <c r="AJ109" s="926"/>
      <c r="AK109" s="927" t="s">
        <v>304</v>
      </c>
      <c r="AL109" s="925"/>
      <c r="AM109" s="925"/>
      <c r="AN109" s="925"/>
      <c r="AO109" s="926"/>
      <c r="AP109" s="927" t="s">
        <v>424</v>
      </c>
      <c r="AQ109" s="925"/>
      <c r="AR109" s="925"/>
      <c r="AS109" s="925"/>
      <c r="AT109" s="956"/>
      <c r="AU109" s="924" t="s">
        <v>422</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423</v>
      </c>
      <c r="BR109" s="925"/>
      <c r="BS109" s="925"/>
      <c r="BT109" s="925"/>
      <c r="BU109" s="926"/>
      <c r="BV109" s="927" t="s">
        <v>305</v>
      </c>
      <c r="BW109" s="925"/>
      <c r="BX109" s="925"/>
      <c r="BY109" s="925"/>
      <c r="BZ109" s="926"/>
      <c r="CA109" s="927" t="s">
        <v>304</v>
      </c>
      <c r="CB109" s="925"/>
      <c r="CC109" s="925"/>
      <c r="CD109" s="925"/>
      <c r="CE109" s="926"/>
      <c r="CF109" s="963" t="s">
        <v>424</v>
      </c>
      <c r="CG109" s="963"/>
      <c r="CH109" s="963"/>
      <c r="CI109" s="963"/>
      <c r="CJ109" s="963"/>
      <c r="CK109" s="927" t="s">
        <v>425</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423</v>
      </c>
      <c r="DH109" s="925"/>
      <c r="DI109" s="925"/>
      <c r="DJ109" s="925"/>
      <c r="DK109" s="926"/>
      <c r="DL109" s="927" t="s">
        <v>305</v>
      </c>
      <c r="DM109" s="925"/>
      <c r="DN109" s="925"/>
      <c r="DO109" s="925"/>
      <c r="DP109" s="926"/>
      <c r="DQ109" s="927" t="s">
        <v>304</v>
      </c>
      <c r="DR109" s="925"/>
      <c r="DS109" s="925"/>
      <c r="DT109" s="925"/>
      <c r="DU109" s="926"/>
      <c r="DV109" s="927" t="s">
        <v>424</v>
      </c>
      <c r="DW109" s="925"/>
      <c r="DX109" s="925"/>
      <c r="DY109" s="925"/>
      <c r="DZ109" s="956"/>
    </row>
    <row r="110" spans="1:131" s="226" customFormat="1" ht="26.25" customHeight="1" x14ac:dyDescent="0.15">
      <c r="A110" s="827" t="s">
        <v>426</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891698</v>
      </c>
      <c r="AB110" s="918"/>
      <c r="AC110" s="918"/>
      <c r="AD110" s="918"/>
      <c r="AE110" s="919"/>
      <c r="AF110" s="920">
        <v>929740</v>
      </c>
      <c r="AG110" s="918"/>
      <c r="AH110" s="918"/>
      <c r="AI110" s="918"/>
      <c r="AJ110" s="919"/>
      <c r="AK110" s="920">
        <v>948290</v>
      </c>
      <c r="AL110" s="918"/>
      <c r="AM110" s="918"/>
      <c r="AN110" s="918"/>
      <c r="AO110" s="919"/>
      <c r="AP110" s="921">
        <v>15.4</v>
      </c>
      <c r="AQ110" s="922"/>
      <c r="AR110" s="922"/>
      <c r="AS110" s="922"/>
      <c r="AT110" s="923"/>
      <c r="AU110" s="957" t="s">
        <v>67</v>
      </c>
      <c r="AV110" s="958"/>
      <c r="AW110" s="958"/>
      <c r="AX110" s="958"/>
      <c r="AY110" s="958"/>
      <c r="AZ110" s="883" t="s">
        <v>427</v>
      </c>
      <c r="BA110" s="828"/>
      <c r="BB110" s="828"/>
      <c r="BC110" s="828"/>
      <c r="BD110" s="828"/>
      <c r="BE110" s="828"/>
      <c r="BF110" s="828"/>
      <c r="BG110" s="828"/>
      <c r="BH110" s="828"/>
      <c r="BI110" s="828"/>
      <c r="BJ110" s="828"/>
      <c r="BK110" s="828"/>
      <c r="BL110" s="828"/>
      <c r="BM110" s="828"/>
      <c r="BN110" s="828"/>
      <c r="BO110" s="828"/>
      <c r="BP110" s="829"/>
      <c r="BQ110" s="884">
        <v>10434388</v>
      </c>
      <c r="BR110" s="865"/>
      <c r="BS110" s="865"/>
      <c r="BT110" s="865"/>
      <c r="BU110" s="865"/>
      <c r="BV110" s="865">
        <v>10400682</v>
      </c>
      <c r="BW110" s="865"/>
      <c r="BX110" s="865"/>
      <c r="BY110" s="865"/>
      <c r="BZ110" s="865"/>
      <c r="CA110" s="865">
        <v>10157316</v>
      </c>
      <c r="CB110" s="865"/>
      <c r="CC110" s="865"/>
      <c r="CD110" s="865"/>
      <c r="CE110" s="865"/>
      <c r="CF110" s="889">
        <v>164.5</v>
      </c>
      <c r="CG110" s="890"/>
      <c r="CH110" s="890"/>
      <c r="CI110" s="890"/>
      <c r="CJ110" s="890"/>
      <c r="CK110" s="953" t="s">
        <v>428</v>
      </c>
      <c r="CL110" s="839"/>
      <c r="CM110" s="914" t="s">
        <v>429</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430</v>
      </c>
      <c r="DH110" s="865"/>
      <c r="DI110" s="865"/>
      <c r="DJ110" s="865"/>
      <c r="DK110" s="865"/>
      <c r="DL110" s="865" t="s">
        <v>430</v>
      </c>
      <c r="DM110" s="865"/>
      <c r="DN110" s="865"/>
      <c r="DO110" s="865"/>
      <c r="DP110" s="865"/>
      <c r="DQ110" s="865" t="s">
        <v>430</v>
      </c>
      <c r="DR110" s="865"/>
      <c r="DS110" s="865"/>
      <c r="DT110" s="865"/>
      <c r="DU110" s="865"/>
      <c r="DV110" s="866" t="s">
        <v>430</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123</v>
      </c>
      <c r="AB111" s="946"/>
      <c r="AC111" s="946"/>
      <c r="AD111" s="946"/>
      <c r="AE111" s="947"/>
      <c r="AF111" s="948" t="s">
        <v>123</v>
      </c>
      <c r="AG111" s="946"/>
      <c r="AH111" s="946"/>
      <c r="AI111" s="946"/>
      <c r="AJ111" s="947"/>
      <c r="AK111" s="948" t="s">
        <v>123</v>
      </c>
      <c r="AL111" s="946"/>
      <c r="AM111" s="946"/>
      <c r="AN111" s="946"/>
      <c r="AO111" s="947"/>
      <c r="AP111" s="949" t="s">
        <v>123</v>
      </c>
      <c r="AQ111" s="950"/>
      <c r="AR111" s="950"/>
      <c r="AS111" s="950"/>
      <c r="AT111" s="951"/>
      <c r="AU111" s="959"/>
      <c r="AV111" s="960"/>
      <c r="AW111" s="960"/>
      <c r="AX111" s="960"/>
      <c r="AY111" s="960"/>
      <c r="AZ111" s="835" t="s">
        <v>432</v>
      </c>
      <c r="BA111" s="770"/>
      <c r="BB111" s="770"/>
      <c r="BC111" s="770"/>
      <c r="BD111" s="770"/>
      <c r="BE111" s="770"/>
      <c r="BF111" s="770"/>
      <c r="BG111" s="770"/>
      <c r="BH111" s="770"/>
      <c r="BI111" s="770"/>
      <c r="BJ111" s="770"/>
      <c r="BK111" s="770"/>
      <c r="BL111" s="770"/>
      <c r="BM111" s="770"/>
      <c r="BN111" s="770"/>
      <c r="BO111" s="770"/>
      <c r="BP111" s="771"/>
      <c r="BQ111" s="836" t="s">
        <v>430</v>
      </c>
      <c r="BR111" s="837"/>
      <c r="BS111" s="837"/>
      <c r="BT111" s="837"/>
      <c r="BU111" s="837"/>
      <c r="BV111" s="837" t="s">
        <v>123</v>
      </c>
      <c r="BW111" s="837"/>
      <c r="BX111" s="837"/>
      <c r="BY111" s="837"/>
      <c r="BZ111" s="837"/>
      <c r="CA111" s="837" t="s">
        <v>430</v>
      </c>
      <c r="CB111" s="837"/>
      <c r="CC111" s="837"/>
      <c r="CD111" s="837"/>
      <c r="CE111" s="837"/>
      <c r="CF111" s="898" t="s">
        <v>430</v>
      </c>
      <c r="CG111" s="899"/>
      <c r="CH111" s="899"/>
      <c r="CI111" s="899"/>
      <c r="CJ111" s="899"/>
      <c r="CK111" s="954"/>
      <c r="CL111" s="841"/>
      <c r="CM111" s="844" t="s">
        <v>433</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123</v>
      </c>
      <c r="DM111" s="837"/>
      <c r="DN111" s="837"/>
      <c r="DO111" s="837"/>
      <c r="DP111" s="837"/>
      <c r="DQ111" s="837" t="s">
        <v>123</v>
      </c>
      <c r="DR111" s="837"/>
      <c r="DS111" s="837"/>
      <c r="DT111" s="837"/>
      <c r="DU111" s="837"/>
      <c r="DV111" s="814" t="s">
        <v>123</v>
      </c>
      <c r="DW111" s="814"/>
      <c r="DX111" s="814"/>
      <c r="DY111" s="814"/>
      <c r="DZ111" s="815"/>
    </row>
    <row r="112" spans="1:131" s="226" customFormat="1" ht="26.25" customHeight="1" x14ac:dyDescent="0.15">
      <c r="A112" s="939" t="s">
        <v>434</v>
      </c>
      <c r="B112" s="940"/>
      <c r="C112" s="770" t="s">
        <v>435</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430</v>
      </c>
      <c r="AB112" s="800"/>
      <c r="AC112" s="800"/>
      <c r="AD112" s="800"/>
      <c r="AE112" s="801"/>
      <c r="AF112" s="802" t="s">
        <v>123</v>
      </c>
      <c r="AG112" s="800"/>
      <c r="AH112" s="800"/>
      <c r="AI112" s="800"/>
      <c r="AJ112" s="801"/>
      <c r="AK112" s="802" t="s">
        <v>123</v>
      </c>
      <c r="AL112" s="800"/>
      <c r="AM112" s="800"/>
      <c r="AN112" s="800"/>
      <c r="AO112" s="801"/>
      <c r="AP112" s="847" t="s">
        <v>123</v>
      </c>
      <c r="AQ112" s="848"/>
      <c r="AR112" s="848"/>
      <c r="AS112" s="848"/>
      <c r="AT112" s="849"/>
      <c r="AU112" s="959"/>
      <c r="AV112" s="960"/>
      <c r="AW112" s="960"/>
      <c r="AX112" s="960"/>
      <c r="AY112" s="960"/>
      <c r="AZ112" s="835" t="s">
        <v>436</v>
      </c>
      <c r="BA112" s="770"/>
      <c r="BB112" s="770"/>
      <c r="BC112" s="770"/>
      <c r="BD112" s="770"/>
      <c r="BE112" s="770"/>
      <c r="BF112" s="770"/>
      <c r="BG112" s="770"/>
      <c r="BH112" s="770"/>
      <c r="BI112" s="770"/>
      <c r="BJ112" s="770"/>
      <c r="BK112" s="770"/>
      <c r="BL112" s="770"/>
      <c r="BM112" s="770"/>
      <c r="BN112" s="770"/>
      <c r="BO112" s="770"/>
      <c r="BP112" s="771"/>
      <c r="BQ112" s="836">
        <v>5119028</v>
      </c>
      <c r="BR112" s="837"/>
      <c r="BS112" s="837"/>
      <c r="BT112" s="837"/>
      <c r="BU112" s="837"/>
      <c r="BV112" s="837">
        <v>4900748</v>
      </c>
      <c r="BW112" s="837"/>
      <c r="BX112" s="837"/>
      <c r="BY112" s="837"/>
      <c r="BZ112" s="837"/>
      <c r="CA112" s="837">
        <v>4890585</v>
      </c>
      <c r="CB112" s="837"/>
      <c r="CC112" s="837"/>
      <c r="CD112" s="837"/>
      <c r="CE112" s="837"/>
      <c r="CF112" s="898">
        <v>79.2</v>
      </c>
      <c r="CG112" s="899"/>
      <c r="CH112" s="899"/>
      <c r="CI112" s="899"/>
      <c r="CJ112" s="899"/>
      <c r="CK112" s="954"/>
      <c r="CL112" s="841"/>
      <c r="CM112" s="844" t="s">
        <v>437</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123</v>
      </c>
      <c r="DH112" s="837"/>
      <c r="DI112" s="837"/>
      <c r="DJ112" s="837"/>
      <c r="DK112" s="837"/>
      <c r="DL112" s="837" t="s">
        <v>123</v>
      </c>
      <c r="DM112" s="837"/>
      <c r="DN112" s="837"/>
      <c r="DO112" s="837"/>
      <c r="DP112" s="837"/>
      <c r="DQ112" s="837" t="s">
        <v>123</v>
      </c>
      <c r="DR112" s="837"/>
      <c r="DS112" s="837"/>
      <c r="DT112" s="837"/>
      <c r="DU112" s="837"/>
      <c r="DV112" s="814" t="s">
        <v>123</v>
      </c>
      <c r="DW112" s="814"/>
      <c r="DX112" s="814"/>
      <c r="DY112" s="814"/>
      <c r="DZ112" s="815"/>
    </row>
    <row r="113" spans="1:130" s="226" customFormat="1" ht="26.25" customHeight="1" x14ac:dyDescent="0.15">
      <c r="A113" s="941"/>
      <c r="B113" s="942"/>
      <c r="C113" s="770" t="s">
        <v>438</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266853</v>
      </c>
      <c r="AB113" s="946"/>
      <c r="AC113" s="946"/>
      <c r="AD113" s="946"/>
      <c r="AE113" s="947"/>
      <c r="AF113" s="948">
        <v>269590</v>
      </c>
      <c r="AG113" s="946"/>
      <c r="AH113" s="946"/>
      <c r="AI113" s="946"/>
      <c r="AJ113" s="947"/>
      <c r="AK113" s="948">
        <v>290509</v>
      </c>
      <c r="AL113" s="946"/>
      <c r="AM113" s="946"/>
      <c r="AN113" s="946"/>
      <c r="AO113" s="947"/>
      <c r="AP113" s="949">
        <v>4.7</v>
      </c>
      <c r="AQ113" s="950"/>
      <c r="AR113" s="950"/>
      <c r="AS113" s="950"/>
      <c r="AT113" s="951"/>
      <c r="AU113" s="959"/>
      <c r="AV113" s="960"/>
      <c r="AW113" s="960"/>
      <c r="AX113" s="960"/>
      <c r="AY113" s="960"/>
      <c r="AZ113" s="835" t="s">
        <v>439</v>
      </c>
      <c r="BA113" s="770"/>
      <c r="BB113" s="770"/>
      <c r="BC113" s="770"/>
      <c r="BD113" s="770"/>
      <c r="BE113" s="770"/>
      <c r="BF113" s="770"/>
      <c r="BG113" s="770"/>
      <c r="BH113" s="770"/>
      <c r="BI113" s="770"/>
      <c r="BJ113" s="770"/>
      <c r="BK113" s="770"/>
      <c r="BL113" s="770"/>
      <c r="BM113" s="770"/>
      <c r="BN113" s="770"/>
      <c r="BO113" s="770"/>
      <c r="BP113" s="771"/>
      <c r="BQ113" s="836" t="s">
        <v>430</v>
      </c>
      <c r="BR113" s="837"/>
      <c r="BS113" s="837"/>
      <c r="BT113" s="837"/>
      <c r="BU113" s="837"/>
      <c r="BV113" s="837" t="s">
        <v>123</v>
      </c>
      <c r="BW113" s="837"/>
      <c r="BX113" s="837"/>
      <c r="BY113" s="837"/>
      <c r="BZ113" s="837"/>
      <c r="CA113" s="837" t="s">
        <v>123</v>
      </c>
      <c r="CB113" s="837"/>
      <c r="CC113" s="837"/>
      <c r="CD113" s="837"/>
      <c r="CE113" s="837"/>
      <c r="CF113" s="898" t="s">
        <v>123</v>
      </c>
      <c r="CG113" s="899"/>
      <c r="CH113" s="899"/>
      <c r="CI113" s="899"/>
      <c r="CJ113" s="899"/>
      <c r="CK113" s="954"/>
      <c r="CL113" s="841"/>
      <c r="CM113" s="844" t="s">
        <v>440</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123</v>
      </c>
      <c r="DM113" s="800"/>
      <c r="DN113" s="800"/>
      <c r="DO113" s="800"/>
      <c r="DP113" s="801"/>
      <c r="DQ113" s="802" t="s">
        <v>123</v>
      </c>
      <c r="DR113" s="800"/>
      <c r="DS113" s="800"/>
      <c r="DT113" s="800"/>
      <c r="DU113" s="801"/>
      <c r="DV113" s="847" t="s">
        <v>123</v>
      </c>
      <c r="DW113" s="848"/>
      <c r="DX113" s="848"/>
      <c r="DY113" s="848"/>
      <c r="DZ113" s="849"/>
    </row>
    <row r="114" spans="1:130" s="226" customFormat="1" ht="26.25" customHeight="1" x14ac:dyDescent="0.15">
      <c r="A114" s="941"/>
      <c r="B114" s="942"/>
      <c r="C114" s="770" t="s">
        <v>441</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t="s">
        <v>123</v>
      </c>
      <c r="AB114" s="800"/>
      <c r="AC114" s="800"/>
      <c r="AD114" s="800"/>
      <c r="AE114" s="801"/>
      <c r="AF114" s="802" t="s">
        <v>123</v>
      </c>
      <c r="AG114" s="800"/>
      <c r="AH114" s="800"/>
      <c r="AI114" s="800"/>
      <c r="AJ114" s="801"/>
      <c r="AK114" s="802" t="s">
        <v>123</v>
      </c>
      <c r="AL114" s="800"/>
      <c r="AM114" s="800"/>
      <c r="AN114" s="800"/>
      <c r="AO114" s="801"/>
      <c r="AP114" s="847" t="s">
        <v>123</v>
      </c>
      <c r="AQ114" s="848"/>
      <c r="AR114" s="848"/>
      <c r="AS114" s="848"/>
      <c r="AT114" s="849"/>
      <c r="AU114" s="959"/>
      <c r="AV114" s="960"/>
      <c r="AW114" s="960"/>
      <c r="AX114" s="960"/>
      <c r="AY114" s="960"/>
      <c r="AZ114" s="835" t="s">
        <v>442</v>
      </c>
      <c r="BA114" s="770"/>
      <c r="BB114" s="770"/>
      <c r="BC114" s="770"/>
      <c r="BD114" s="770"/>
      <c r="BE114" s="770"/>
      <c r="BF114" s="770"/>
      <c r="BG114" s="770"/>
      <c r="BH114" s="770"/>
      <c r="BI114" s="770"/>
      <c r="BJ114" s="770"/>
      <c r="BK114" s="770"/>
      <c r="BL114" s="770"/>
      <c r="BM114" s="770"/>
      <c r="BN114" s="770"/>
      <c r="BO114" s="770"/>
      <c r="BP114" s="771"/>
      <c r="BQ114" s="836" t="s">
        <v>430</v>
      </c>
      <c r="BR114" s="837"/>
      <c r="BS114" s="837"/>
      <c r="BT114" s="837"/>
      <c r="BU114" s="837"/>
      <c r="BV114" s="837" t="s">
        <v>123</v>
      </c>
      <c r="BW114" s="837"/>
      <c r="BX114" s="837"/>
      <c r="BY114" s="837"/>
      <c r="BZ114" s="837"/>
      <c r="CA114" s="837" t="s">
        <v>123</v>
      </c>
      <c r="CB114" s="837"/>
      <c r="CC114" s="837"/>
      <c r="CD114" s="837"/>
      <c r="CE114" s="837"/>
      <c r="CF114" s="898" t="s">
        <v>123</v>
      </c>
      <c r="CG114" s="899"/>
      <c r="CH114" s="899"/>
      <c r="CI114" s="899"/>
      <c r="CJ114" s="899"/>
      <c r="CK114" s="954"/>
      <c r="CL114" s="841"/>
      <c r="CM114" s="844" t="s">
        <v>443</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430</v>
      </c>
      <c r="DH114" s="800"/>
      <c r="DI114" s="800"/>
      <c r="DJ114" s="800"/>
      <c r="DK114" s="801"/>
      <c r="DL114" s="802" t="s">
        <v>123</v>
      </c>
      <c r="DM114" s="800"/>
      <c r="DN114" s="800"/>
      <c r="DO114" s="800"/>
      <c r="DP114" s="801"/>
      <c r="DQ114" s="802" t="s">
        <v>123</v>
      </c>
      <c r="DR114" s="800"/>
      <c r="DS114" s="800"/>
      <c r="DT114" s="800"/>
      <c r="DU114" s="801"/>
      <c r="DV114" s="847" t="s">
        <v>123</v>
      </c>
      <c r="DW114" s="848"/>
      <c r="DX114" s="848"/>
      <c r="DY114" s="848"/>
      <c r="DZ114" s="849"/>
    </row>
    <row r="115" spans="1:130" s="226" customFormat="1" ht="26.25" customHeight="1" x14ac:dyDescent="0.15">
      <c r="A115" s="941"/>
      <c r="B115" s="942"/>
      <c r="C115" s="770" t="s">
        <v>444</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123</v>
      </c>
      <c r="AB115" s="946"/>
      <c r="AC115" s="946"/>
      <c r="AD115" s="946"/>
      <c r="AE115" s="947"/>
      <c r="AF115" s="948" t="s">
        <v>123</v>
      </c>
      <c r="AG115" s="946"/>
      <c r="AH115" s="946"/>
      <c r="AI115" s="946"/>
      <c r="AJ115" s="947"/>
      <c r="AK115" s="948" t="s">
        <v>123</v>
      </c>
      <c r="AL115" s="946"/>
      <c r="AM115" s="946"/>
      <c r="AN115" s="946"/>
      <c r="AO115" s="947"/>
      <c r="AP115" s="949" t="s">
        <v>123</v>
      </c>
      <c r="AQ115" s="950"/>
      <c r="AR115" s="950"/>
      <c r="AS115" s="950"/>
      <c r="AT115" s="951"/>
      <c r="AU115" s="959"/>
      <c r="AV115" s="960"/>
      <c r="AW115" s="960"/>
      <c r="AX115" s="960"/>
      <c r="AY115" s="960"/>
      <c r="AZ115" s="835" t="s">
        <v>445</v>
      </c>
      <c r="BA115" s="770"/>
      <c r="BB115" s="770"/>
      <c r="BC115" s="770"/>
      <c r="BD115" s="770"/>
      <c r="BE115" s="770"/>
      <c r="BF115" s="770"/>
      <c r="BG115" s="770"/>
      <c r="BH115" s="770"/>
      <c r="BI115" s="770"/>
      <c r="BJ115" s="770"/>
      <c r="BK115" s="770"/>
      <c r="BL115" s="770"/>
      <c r="BM115" s="770"/>
      <c r="BN115" s="770"/>
      <c r="BO115" s="770"/>
      <c r="BP115" s="771"/>
      <c r="BQ115" s="836">
        <v>13064</v>
      </c>
      <c r="BR115" s="837"/>
      <c r="BS115" s="837"/>
      <c r="BT115" s="837"/>
      <c r="BU115" s="837"/>
      <c r="BV115" s="837" t="s">
        <v>123</v>
      </c>
      <c r="BW115" s="837"/>
      <c r="BX115" s="837"/>
      <c r="BY115" s="837"/>
      <c r="BZ115" s="837"/>
      <c r="CA115" s="837" t="s">
        <v>123</v>
      </c>
      <c r="CB115" s="837"/>
      <c r="CC115" s="837"/>
      <c r="CD115" s="837"/>
      <c r="CE115" s="837"/>
      <c r="CF115" s="898" t="s">
        <v>123</v>
      </c>
      <c r="CG115" s="899"/>
      <c r="CH115" s="899"/>
      <c r="CI115" s="899"/>
      <c r="CJ115" s="899"/>
      <c r="CK115" s="954"/>
      <c r="CL115" s="841"/>
      <c r="CM115" s="835" t="s">
        <v>446</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430</v>
      </c>
      <c r="DH115" s="800"/>
      <c r="DI115" s="800"/>
      <c r="DJ115" s="800"/>
      <c r="DK115" s="801"/>
      <c r="DL115" s="802" t="s">
        <v>430</v>
      </c>
      <c r="DM115" s="800"/>
      <c r="DN115" s="800"/>
      <c r="DO115" s="800"/>
      <c r="DP115" s="801"/>
      <c r="DQ115" s="802" t="s">
        <v>430</v>
      </c>
      <c r="DR115" s="800"/>
      <c r="DS115" s="800"/>
      <c r="DT115" s="800"/>
      <c r="DU115" s="801"/>
      <c r="DV115" s="847" t="s">
        <v>123</v>
      </c>
      <c r="DW115" s="848"/>
      <c r="DX115" s="848"/>
      <c r="DY115" s="848"/>
      <c r="DZ115" s="849"/>
    </row>
    <row r="116" spans="1:130" s="226" customFormat="1" ht="26.25" customHeight="1" x14ac:dyDescent="0.15">
      <c r="A116" s="943"/>
      <c r="B116" s="944"/>
      <c r="C116" s="903" t="s">
        <v>447</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t="s">
        <v>430</v>
      </c>
      <c r="AB116" s="800"/>
      <c r="AC116" s="800"/>
      <c r="AD116" s="800"/>
      <c r="AE116" s="801"/>
      <c r="AF116" s="802" t="s">
        <v>123</v>
      </c>
      <c r="AG116" s="800"/>
      <c r="AH116" s="800"/>
      <c r="AI116" s="800"/>
      <c r="AJ116" s="801"/>
      <c r="AK116" s="802" t="s">
        <v>123</v>
      </c>
      <c r="AL116" s="800"/>
      <c r="AM116" s="800"/>
      <c r="AN116" s="800"/>
      <c r="AO116" s="801"/>
      <c r="AP116" s="847" t="s">
        <v>430</v>
      </c>
      <c r="AQ116" s="848"/>
      <c r="AR116" s="848"/>
      <c r="AS116" s="848"/>
      <c r="AT116" s="849"/>
      <c r="AU116" s="959"/>
      <c r="AV116" s="960"/>
      <c r="AW116" s="960"/>
      <c r="AX116" s="960"/>
      <c r="AY116" s="960"/>
      <c r="AZ116" s="886" t="s">
        <v>448</v>
      </c>
      <c r="BA116" s="887"/>
      <c r="BB116" s="887"/>
      <c r="BC116" s="887"/>
      <c r="BD116" s="887"/>
      <c r="BE116" s="887"/>
      <c r="BF116" s="887"/>
      <c r="BG116" s="887"/>
      <c r="BH116" s="887"/>
      <c r="BI116" s="887"/>
      <c r="BJ116" s="887"/>
      <c r="BK116" s="887"/>
      <c r="BL116" s="887"/>
      <c r="BM116" s="887"/>
      <c r="BN116" s="887"/>
      <c r="BO116" s="887"/>
      <c r="BP116" s="888"/>
      <c r="BQ116" s="836" t="s">
        <v>123</v>
      </c>
      <c r="BR116" s="837"/>
      <c r="BS116" s="837"/>
      <c r="BT116" s="837"/>
      <c r="BU116" s="837"/>
      <c r="BV116" s="837" t="s">
        <v>123</v>
      </c>
      <c r="BW116" s="837"/>
      <c r="BX116" s="837"/>
      <c r="BY116" s="837"/>
      <c r="BZ116" s="837"/>
      <c r="CA116" s="837" t="s">
        <v>123</v>
      </c>
      <c r="CB116" s="837"/>
      <c r="CC116" s="837"/>
      <c r="CD116" s="837"/>
      <c r="CE116" s="837"/>
      <c r="CF116" s="898" t="s">
        <v>430</v>
      </c>
      <c r="CG116" s="899"/>
      <c r="CH116" s="899"/>
      <c r="CI116" s="899"/>
      <c r="CJ116" s="899"/>
      <c r="CK116" s="954"/>
      <c r="CL116" s="841"/>
      <c r="CM116" s="844" t="s">
        <v>449</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123</v>
      </c>
      <c r="DH116" s="800"/>
      <c r="DI116" s="800"/>
      <c r="DJ116" s="800"/>
      <c r="DK116" s="801"/>
      <c r="DL116" s="802" t="s">
        <v>123</v>
      </c>
      <c r="DM116" s="800"/>
      <c r="DN116" s="800"/>
      <c r="DO116" s="800"/>
      <c r="DP116" s="801"/>
      <c r="DQ116" s="802" t="s">
        <v>430</v>
      </c>
      <c r="DR116" s="800"/>
      <c r="DS116" s="800"/>
      <c r="DT116" s="800"/>
      <c r="DU116" s="801"/>
      <c r="DV116" s="847" t="s">
        <v>123</v>
      </c>
      <c r="DW116" s="848"/>
      <c r="DX116" s="848"/>
      <c r="DY116" s="848"/>
      <c r="DZ116" s="849"/>
    </row>
    <row r="117" spans="1:130" s="226" customFormat="1" ht="26.25" customHeight="1" x14ac:dyDescent="0.15">
      <c r="A117" s="924" t="s">
        <v>183</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450</v>
      </c>
      <c r="Z117" s="926"/>
      <c r="AA117" s="931">
        <v>1158551</v>
      </c>
      <c r="AB117" s="932"/>
      <c r="AC117" s="932"/>
      <c r="AD117" s="932"/>
      <c r="AE117" s="933"/>
      <c r="AF117" s="934">
        <v>1199330</v>
      </c>
      <c r="AG117" s="932"/>
      <c r="AH117" s="932"/>
      <c r="AI117" s="932"/>
      <c r="AJ117" s="933"/>
      <c r="AK117" s="934">
        <v>1238799</v>
      </c>
      <c r="AL117" s="932"/>
      <c r="AM117" s="932"/>
      <c r="AN117" s="932"/>
      <c r="AO117" s="933"/>
      <c r="AP117" s="935"/>
      <c r="AQ117" s="936"/>
      <c r="AR117" s="936"/>
      <c r="AS117" s="936"/>
      <c r="AT117" s="937"/>
      <c r="AU117" s="959"/>
      <c r="AV117" s="960"/>
      <c r="AW117" s="960"/>
      <c r="AX117" s="960"/>
      <c r="AY117" s="960"/>
      <c r="AZ117" s="886" t="s">
        <v>451</v>
      </c>
      <c r="BA117" s="887"/>
      <c r="BB117" s="887"/>
      <c r="BC117" s="887"/>
      <c r="BD117" s="887"/>
      <c r="BE117" s="887"/>
      <c r="BF117" s="887"/>
      <c r="BG117" s="887"/>
      <c r="BH117" s="887"/>
      <c r="BI117" s="887"/>
      <c r="BJ117" s="887"/>
      <c r="BK117" s="887"/>
      <c r="BL117" s="887"/>
      <c r="BM117" s="887"/>
      <c r="BN117" s="887"/>
      <c r="BO117" s="887"/>
      <c r="BP117" s="888"/>
      <c r="BQ117" s="836" t="s">
        <v>123</v>
      </c>
      <c r="BR117" s="837"/>
      <c r="BS117" s="837"/>
      <c r="BT117" s="837"/>
      <c r="BU117" s="837"/>
      <c r="BV117" s="837" t="s">
        <v>123</v>
      </c>
      <c r="BW117" s="837"/>
      <c r="BX117" s="837"/>
      <c r="BY117" s="837"/>
      <c r="BZ117" s="837"/>
      <c r="CA117" s="837" t="s">
        <v>430</v>
      </c>
      <c r="CB117" s="837"/>
      <c r="CC117" s="837"/>
      <c r="CD117" s="837"/>
      <c r="CE117" s="837"/>
      <c r="CF117" s="898" t="s">
        <v>430</v>
      </c>
      <c r="CG117" s="899"/>
      <c r="CH117" s="899"/>
      <c r="CI117" s="899"/>
      <c r="CJ117" s="899"/>
      <c r="CK117" s="954"/>
      <c r="CL117" s="841"/>
      <c r="CM117" s="844" t="s">
        <v>452</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123</v>
      </c>
      <c r="DH117" s="800"/>
      <c r="DI117" s="800"/>
      <c r="DJ117" s="800"/>
      <c r="DK117" s="801"/>
      <c r="DL117" s="802" t="s">
        <v>430</v>
      </c>
      <c r="DM117" s="800"/>
      <c r="DN117" s="800"/>
      <c r="DO117" s="800"/>
      <c r="DP117" s="801"/>
      <c r="DQ117" s="802" t="s">
        <v>430</v>
      </c>
      <c r="DR117" s="800"/>
      <c r="DS117" s="800"/>
      <c r="DT117" s="800"/>
      <c r="DU117" s="801"/>
      <c r="DV117" s="847" t="s">
        <v>123</v>
      </c>
      <c r="DW117" s="848"/>
      <c r="DX117" s="848"/>
      <c r="DY117" s="848"/>
      <c r="DZ117" s="849"/>
    </row>
    <row r="118" spans="1:130" s="226" customFormat="1" ht="26.25" customHeight="1" x14ac:dyDescent="0.15">
      <c r="A118" s="924" t="s">
        <v>425</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423</v>
      </c>
      <c r="AB118" s="925"/>
      <c r="AC118" s="925"/>
      <c r="AD118" s="925"/>
      <c r="AE118" s="926"/>
      <c r="AF118" s="927" t="s">
        <v>305</v>
      </c>
      <c r="AG118" s="925"/>
      <c r="AH118" s="925"/>
      <c r="AI118" s="925"/>
      <c r="AJ118" s="926"/>
      <c r="AK118" s="927" t="s">
        <v>304</v>
      </c>
      <c r="AL118" s="925"/>
      <c r="AM118" s="925"/>
      <c r="AN118" s="925"/>
      <c r="AO118" s="926"/>
      <c r="AP118" s="928" t="s">
        <v>424</v>
      </c>
      <c r="AQ118" s="929"/>
      <c r="AR118" s="929"/>
      <c r="AS118" s="929"/>
      <c r="AT118" s="930"/>
      <c r="AU118" s="959"/>
      <c r="AV118" s="960"/>
      <c r="AW118" s="960"/>
      <c r="AX118" s="960"/>
      <c r="AY118" s="960"/>
      <c r="AZ118" s="902" t="s">
        <v>453</v>
      </c>
      <c r="BA118" s="903"/>
      <c r="BB118" s="903"/>
      <c r="BC118" s="903"/>
      <c r="BD118" s="903"/>
      <c r="BE118" s="903"/>
      <c r="BF118" s="903"/>
      <c r="BG118" s="903"/>
      <c r="BH118" s="903"/>
      <c r="BI118" s="903"/>
      <c r="BJ118" s="903"/>
      <c r="BK118" s="903"/>
      <c r="BL118" s="903"/>
      <c r="BM118" s="903"/>
      <c r="BN118" s="903"/>
      <c r="BO118" s="903"/>
      <c r="BP118" s="904"/>
      <c r="BQ118" s="905" t="s">
        <v>123</v>
      </c>
      <c r="BR118" s="868"/>
      <c r="BS118" s="868"/>
      <c r="BT118" s="868"/>
      <c r="BU118" s="868"/>
      <c r="BV118" s="868" t="s">
        <v>430</v>
      </c>
      <c r="BW118" s="868"/>
      <c r="BX118" s="868"/>
      <c r="BY118" s="868"/>
      <c r="BZ118" s="868"/>
      <c r="CA118" s="868" t="s">
        <v>123</v>
      </c>
      <c r="CB118" s="868"/>
      <c r="CC118" s="868"/>
      <c r="CD118" s="868"/>
      <c r="CE118" s="868"/>
      <c r="CF118" s="898" t="s">
        <v>123</v>
      </c>
      <c r="CG118" s="899"/>
      <c r="CH118" s="899"/>
      <c r="CI118" s="899"/>
      <c r="CJ118" s="899"/>
      <c r="CK118" s="954"/>
      <c r="CL118" s="841"/>
      <c r="CM118" s="844" t="s">
        <v>454</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123</v>
      </c>
      <c r="DH118" s="800"/>
      <c r="DI118" s="800"/>
      <c r="DJ118" s="800"/>
      <c r="DK118" s="801"/>
      <c r="DL118" s="802" t="s">
        <v>123</v>
      </c>
      <c r="DM118" s="800"/>
      <c r="DN118" s="800"/>
      <c r="DO118" s="800"/>
      <c r="DP118" s="801"/>
      <c r="DQ118" s="802" t="s">
        <v>430</v>
      </c>
      <c r="DR118" s="800"/>
      <c r="DS118" s="800"/>
      <c r="DT118" s="800"/>
      <c r="DU118" s="801"/>
      <c r="DV118" s="847" t="s">
        <v>123</v>
      </c>
      <c r="DW118" s="848"/>
      <c r="DX118" s="848"/>
      <c r="DY118" s="848"/>
      <c r="DZ118" s="849"/>
    </row>
    <row r="119" spans="1:130" s="226" customFormat="1" ht="26.25" customHeight="1" x14ac:dyDescent="0.15">
      <c r="A119" s="838" t="s">
        <v>428</v>
      </c>
      <c r="B119" s="839"/>
      <c r="C119" s="914" t="s">
        <v>429</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123</v>
      </c>
      <c r="AB119" s="918"/>
      <c r="AC119" s="918"/>
      <c r="AD119" s="918"/>
      <c r="AE119" s="919"/>
      <c r="AF119" s="920" t="s">
        <v>123</v>
      </c>
      <c r="AG119" s="918"/>
      <c r="AH119" s="918"/>
      <c r="AI119" s="918"/>
      <c r="AJ119" s="919"/>
      <c r="AK119" s="920" t="s">
        <v>430</v>
      </c>
      <c r="AL119" s="918"/>
      <c r="AM119" s="918"/>
      <c r="AN119" s="918"/>
      <c r="AO119" s="919"/>
      <c r="AP119" s="921" t="s">
        <v>123</v>
      </c>
      <c r="AQ119" s="922"/>
      <c r="AR119" s="922"/>
      <c r="AS119" s="922"/>
      <c r="AT119" s="923"/>
      <c r="AU119" s="961"/>
      <c r="AV119" s="962"/>
      <c r="AW119" s="962"/>
      <c r="AX119" s="962"/>
      <c r="AY119" s="962"/>
      <c r="AZ119" s="257" t="s">
        <v>183</v>
      </c>
      <c r="BA119" s="257"/>
      <c r="BB119" s="257"/>
      <c r="BC119" s="257"/>
      <c r="BD119" s="257"/>
      <c r="BE119" s="257"/>
      <c r="BF119" s="257"/>
      <c r="BG119" s="257"/>
      <c r="BH119" s="257"/>
      <c r="BI119" s="257"/>
      <c r="BJ119" s="257"/>
      <c r="BK119" s="257"/>
      <c r="BL119" s="257"/>
      <c r="BM119" s="257"/>
      <c r="BN119" s="257"/>
      <c r="BO119" s="900" t="s">
        <v>455</v>
      </c>
      <c r="BP119" s="901"/>
      <c r="BQ119" s="905">
        <v>15566480</v>
      </c>
      <c r="BR119" s="868"/>
      <c r="BS119" s="868"/>
      <c r="BT119" s="868"/>
      <c r="BU119" s="868"/>
      <c r="BV119" s="868">
        <v>15301430</v>
      </c>
      <c r="BW119" s="868"/>
      <c r="BX119" s="868"/>
      <c r="BY119" s="868"/>
      <c r="BZ119" s="868"/>
      <c r="CA119" s="868">
        <v>15047901</v>
      </c>
      <c r="CB119" s="868"/>
      <c r="CC119" s="868"/>
      <c r="CD119" s="868"/>
      <c r="CE119" s="868"/>
      <c r="CF119" s="766"/>
      <c r="CG119" s="767"/>
      <c r="CH119" s="767"/>
      <c r="CI119" s="767"/>
      <c r="CJ119" s="857"/>
      <c r="CK119" s="955"/>
      <c r="CL119" s="843"/>
      <c r="CM119" s="861" t="s">
        <v>456</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430</v>
      </c>
      <c r="DH119" s="783"/>
      <c r="DI119" s="783"/>
      <c r="DJ119" s="783"/>
      <c r="DK119" s="784"/>
      <c r="DL119" s="785" t="s">
        <v>123</v>
      </c>
      <c r="DM119" s="783"/>
      <c r="DN119" s="783"/>
      <c r="DO119" s="783"/>
      <c r="DP119" s="784"/>
      <c r="DQ119" s="785" t="s">
        <v>123</v>
      </c>
      <c r="DR119" s="783"/>
      <c r="DS119" s="783"/>
      <c r="DT119" s="783"/>
      <c r="DU119" s="784"/>
      <c r="DV119" s="871" t="s">
        <v>123</v>
      </c>
      <c r="DW119" s="872"/>
      <c r="DX119" s="872"/>
      <c r="DY119" s="872"/>
      <c r="DZ119" s="873"/>
    </row>
    <row r="120" spans="1:130" s="226" customFormat="1" ht="26.25" customHeight="1" x14ac:dyDescent="0.15">
      <c r="A120" s="840"/>
      <c r="B120" s="841"/>
      <c r="C120" s="844" t="s">
        <v>433</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123</v>
      </c>
      <c r="AB120" s="800"/>
      <c r="AC120" s="800"/>
      <c r="AD120" s="800"/>
      <c r="AE120" s="801"/>
      <c r="AF120" s="802" t="s">
        <v>430</v>
      </c>
      <c r="AG120" s="800"/>
      <c r="AH120" s="800"/>
      <c r="AI120" s="800"/>
      <c r="AJ120" s="801"/>
      <c r="AK120" s="802" t="s">
        <v>123</v>
      </c>
      <c r="AL120" s="800"/>
      <c r="AM120" s="800"/>
      <c r="AN120" s="800"/>
      <c r="AO120" s="801"/>
      <c r="AP120" s="847" t="s">
        <v>123</v>
      </c>
      <c r="AQ120" s="848"/>
      <c r="AR120" s="848"/>
      <c r="AS120" s="848"/>
      <c r="AT120" s="849"/>
      <c r="AU120" s="906" t="s">
        <v>457</v>
      </c>
      <c r="AV120" s="907"/>
      <c r="AW120" s="907"/>
      <c r="AX120" s="907"/>
      <c r="AY120" s="908"/>
      <c r="AZ120" s="883" t="s">
        <v>458</v>
      </c>
      <c r="BA120" s="828"/>
      <c r="BB120" s="828"/>
      <c r="BC120" s="828"/>
      <c r="BD120" s="828"/>
      <c r="BE120" s="828"/>
      <c r="BF120" s="828"/>
      <c r="BG120" s="828"/>
      <c r="BH120" s="828"/>
      <c r="BI120" s="828"/>
      <c r="BJ120" s="828"/>
      <c r="BK120" s="828"/>
      <c r="BL120" s="828"/>
      <c r="BM120" s="828"/>
      <c r="BN120" s="828"/>
      <c r="BO120" s="828"/>
      <c r="BP120" s="829"/>
      <c r="BQ120" s="884">
        <v>2737986</v>
      </c>
      <c r="BR120" s="865"/>
      <c r="BS120" s="865"/>
      <c r="BT120" s="865"/>
      <c r="BU120" s="865"/>
      <c r="BV120" s="865">
        <v>2415810</v>
      </c>
      <c r="BW120" s="865"/>
      <c r="BX120" s="865"/>
      <c r="BY120" s="865"/>
      <c r="BZ120" s="865"/>
      <c r="CA120" s="865">
        <v>2521218</v>
      </c>
      <c r="CB120" s="865"/>
      <c r="CC120" s="865"/>
      <c r="CD120" s="865"/>
      <c r="CE120" s="865"/>
      <c r="CF120" s="889">
        <v>40.799999999999997</v>
      </c>
      <c r="CG120" s="890"/>
      <c r="CH120" s="890"/>
      <c r="CI120" s="890"/>
      <c r="CJ120" s="890"/>
      <c r="CK120" s="891" t="s">
        <v>459</v>
      </c>
      <c r="CL120" s="875"/>
      <c r="CM120" s="875"/>
      <c r="CN120" s="875"/>
      <c r="CO120" s="876"/>
      <c r="CP120" s="895" t="s">
        <v>404</v>
      </c>
      <c r="CQ120" s="896"/>
      <c r="CR120" s="896"/>
      <c r="CS120" s="896"/>
      <c r="CT120" s="896"/>
      <c r="CU120" s="896"/>
      <c r="CV120" s="896"/>
      <c r="CW120" s="896"/>
      <c r="CX120" s="896"/>
      <c r="CY120" s="896"/>
      <c r="CZ120" s="896"/>
      <c r="DA120" s="896"/>
      <c r="DB120" s="896"/>
      <c r="DC120" s="896"/>
      <c r="DD120" s="896"/>
      <c r="DE120" s="896"/>
      <c r="DF120" s="897"/>
      <c r="DG120" s="884">
        <v>5119028</v>
      </c>
      <c r="DH120" s="865"/>
      <c r="DI120" s="865"/>
      <c r="DJ120" s="865"/>
      <c r="DK120" s="865"/>
      <c r="DL120" s="865">
        <v>4900748</v>
      </c>
      <c r="DM120" s="865"/>
      <c r="DN120" s="865"/>
      <c r="DO120" s="865"/>
      <c r="DP120" s="865"/>
      <c r="DQ120" s="865">
        <v>4890585</v>
      </c>
      <c r="DR120" s="865"/>
      <c r="DS120" s="865"/>
      <c r="DT120" s="865"/>
      <c r="DU120" s="865"/>
      <c r="DV120" s="866">
        <v>79.2</v>
      </c>
      <c r="DW120" s="866"/>
      <c r="DX120" s="866"/>
      <c r="DY120" s="866"/>
      <c r="DZ120" s="867"/>
    </row>
    <row r="121" spans="1:130" s="226" customFormat="1" ht="26.25" customHeight="1" x14ac:dyDescent="0.15">
      <c r="A121" s="840"/>
      <c r="B121" s="841"/>
      <c r="C121" s="886" t="s">
        <v>460</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430</v>
      </c>
      <c r="AB121" s="800"/>
      <c r="AC121" s="800"/>
      <c r="AD121" s="800"/>
      <c r="AE121" s="801"/>
      <c r="AF121" s="802" t="s">
        <v>123</v>
      </c>
      <c r="AG121" s="800"/>
      <c r="AH121" s="800"/>
      <c r="AI121" s="800"/>
      <c r="AJ121" s="801"/>
      <c r="AK121" s="802" t="s">
        <v>430</v>
      </c>
      <c r="AL121" s="800"/>
      <c r="AM121" s="800"/>
      <c r="AN121" s="800"/>
      <c r="AO121" s="801"/>
      <c r="AP121" s="847" t="s">
        <v>123</v>
      </c>
      <c r="AQ121" s="848"/>
      <c r="AR121" s="848"/>
      <c r="AS121" s="848"/>
      <c r="AT121" s="849"/>
      <c r="AU121" s="909"/>
      <c r="AV121" s="910"/>
      <c r="AW121" s="910"/>
      <c r="AX121" s="910"/>
      <c r="AY121" s="911"/>
      <c r="AZ121" s="835" t="s">
        <v>461</v>
      </c>
      <c r="BA121" s="770"/>
      <c r="BB121" s="770"/>
      <c r="BC121" s="770"/>
      <c r="BD121" s="770"/>
      <c r="BE121" s="770"/>
      <c r="BF121" s="770"/>
      <c r="BG121" s="770"/>
      <c r="BH121" s="770"/>
      <c r="BI121" s="770"/>
      <c r="BJ121" s="770"/>
      <c r="BK121" s="770"/>
      <c r="BL121" s="770"/>
      <c r="BM121" s="770"/>
      <c r="BN121" s="770"/>
      <c r="BO121" s="770"/>
      <c r="BP121" s="771"/>
      <c r="BQ121" s="836">
        <v>915722</v>
      </c>
      <c r="BR121" s="837"/>
      <c r="BS121" s="837"/>
      <c r="BT121" s="837"/>
      <c r="BU121" s="837"/>
      <c r="BV121" s="837">
        <v>831014</v>
      </c>
      <c r="BW121" s="837"/>
      <c r="BX121" s="837"/>
      <c r="BY121" s="837"/>
      <c r="BZ121" s="837"/>
      <c r="CA121" s="837">
        <v>770918</v>
      </c>
      <c r="CB121" s="837"/>
      <c r="CC121" s="837"/>
      <c r="CD121" s="837"/>
      <c r="CE121" s="837"/>
      <c r="CF121" s="898">
        <v>12.5</v>
      </c>
      <c r="CG121" s="899"/>
      <c r="CH121" s="899"/>
      <c r="CI121" s="899"/>
      <c r="CJ121" s="899"/>
      <c r="CK121" s="892"/>
      <c r="CL121" s="878"/>
      <c r="CM121" s="878"/>
      <c r="CN121" s="878"/>
      <c r="CO121" s="879"/>
      <c r="CP121" s="858" t="s">
        <v>399</v>
      </c>
      <c r="CQ121" s="859"/>
      <c r="CR121" s="859"/>
      <c r="CS121" s="859"/>
      <c r="CT121" s="859"/>
      <c r="CU121" s="859"/>
      <c r="CV121" s="859"/>
      <c r="CW121" s="859"/>
      <c r="CX121" s="859"/>
      <c r="CY121" s="859"/>
      <c r="CZ121" s="859"/>
      <c r="DA121" s="859"/>
      <c r="DB121" s="859"/>
      <c r="DC121" s="859"/>
      <c r="DD121" s="859"/>
      <c r="DE121" s="859"/>
      <c r="DF121" s="860"/>
      <c r="DG121" s="836" t="s">
        <v>123</v>
      </c>
      <c r="DH121" s="837"/>
      <c r="DI121" s="837"/>
      <c r="DJ121" s="837"/>
      <c r="DK121" s="837"/>
      <c r="DL121" s="837" t="s">
        <v>430</v>
      </c>
      <c r="DM121" s="837"/>
      <c r="DN121" s="837"/>
      <c r="DO121" s="837"/>
      <c r="DP121" s="837"/>
      <c r="DQ121" s="837" t="s">
        <v>123</v>
      </c>
      <c r="DR121" s="837"/>
      <c r="DS121" s="837"/>
      <c r="DT121" s="837"/>
      <c r="DU121" s="837"/>
      <c r="DV121" s="814" t="s">
        <v>123</v>
      </c>
      <c r="DW121" s="814"/>
      <c r="DX121" s="814"/>
      <c r="DY121" s="814"/>
      <c r="DZ121" s="815"/>
    </row>
    <row r="122" spans="1:130" s="226" customFormat="1" ht="26.25" customHeight="1" x14ac:dyDescent="0.15">
      <c r="A122" s="840"/>
      <c r="B122" s="841"/>
      <c r="C122" s="844" t="s">
        <v>443</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123</v>
      </c>
      <c r="AB122" s="800"/>
      <c r="AC122" s="800"/>
      <c r="AD122" s="800"/>
      <c r="AE122" s="801"/>
      <c r="AF122" s="802" t="s">
        <v>123</v>
      </c>
      <c r="AG122" s="800"/>
      <c r="AH122" s="800"/>
      <c r="AI122" s="800"/>
      <c r="AJ122" s="801"/>
      <c r="AK122" s="802" t="s">
        <v>123</v>
      </c>
      <c r="AL122" s="800"/>
      <c r="AM122" s="800"/>
      <c r="AN122" s="800"/>
      <c r="AO122" s="801"/>
      <c r="AP122" s="847" t="s">
        <v>123</v>
      </c>
      <c r="AQ122" s="848"/>
      <c r="AR122" s="848"/>
      <c r="AS122" s="848"/>
      <c r="AT122" s="849"/>
      <c r="AU122" s="909"/>
      <c r="AV122" s="910"/>
      <c r="AW122" s="910"/>
      <c r="AX122" s="910"/>
      <c r="AY122" s="911"/>
      <c r="AZ122" s="902" t="s">
        <v>462</v>
      </c>
      <c r="BA122" s="903"/>
      <c r="BB122" s="903"/>
      <c r="BC122" s="903"/>
      <c r="BD122" s="903"/>
      <c r="BE122" s="903"/>
      <c r="BF122" s="903"/>
      <c r="BG122" s="903"/>
      <c r="BH122" s="903"/>
      <c r="BI122" s="903"/>
      <c r="BJ122" s="903"/>
      <c r="BK122" s="903"/>
      <c r="BL122" s="903"/>
      <c r="BM122" s="903"/>
      <c r="BN122" s="903"/>
      <c r="BO122" s="903"/>
      <c r="BP122" s="904"/>
      <c r="BQ122" s="905">
        <v>11712332</v>
      </c>
      <c r="BR122" s="868"/>
      <c r="BS122" s="868"/>
      <c r="BT122" s="868"/>
      <c r="BU122" s="868"/>
      <c r="BV122" s="868">
        <v>11461628</v>
      </c>
      <c r="BW122" s="868"/>
      <c r="BX122" s="868"/>
      <c r="BY122" s="868"/>
      <c r="BZ122" s="868"/>
      <c r="CA122" s="868">
        <v>11428428</v>
      </c>
      <c r="CB122" s="868"/>
      <c r="CC122" s="868"/>
      <c r="CD122" s="868"/>
      <c r="CE122" s="868"/>
      <c r="CF122" s="869">
        <v>185</v>
      </c>
      <c r="CG122" s="870"/>
      <c r="CH122" s="870"/>
      <c r="CI122" s="870"/>
      <c r="CJ122" s="870"/>
      <c r="CK122" s="892"/>
      <c r="CL122" s="878"/>
      <c r="CM122" s="878"/>
      <c r="CN122" s="878"/>
      <c r="CO122" s="879"/>
      <c r="CP122" s="858" t="s">
        <v>401</v>
      </c>
      <c r="CQ122" s="859"/>
      <c r="CR122" s="859"/>
      <c r="CS122" s="859"/>
      <c r="CT122" s="859"/>
      <c r="CU122" s="859"/>
      <c r="CV122" s="859"/>
      <c r="CW122" s="859"/>
      <c r="CX122" s="859"/>
      <c r="CY122" s="859"/>
      <c r="CZ122" s="859"/>
      <c r="DA122" s="859"/>
      <c r="DB122" s="859"/>
      <c r="DC122" s="859"/>
      <c r="DD122" s="859"/>
      <c r="DE122" s="859"/>
      <c r="DF122" s="860"/>
      <c r="DG122" s="836" t="s">
        <v>123</v>
      </c>
      <c r="DH122" s="837"/>
      <c r="DI122" s="837"/>
      <c r="DJ122" s="837"/>
      <c r="DK122" s="837"/>
      <c r="DL122" s="837" t="s">
        <v>123</v>
      </c>
      <c r="DM122" s="837"/>
      <c r="DN122" s="837"/>
      <c r="DO122" s="837"/>
      <c r="DP122" s="837"/>
      <c r="DQ122" s="837" t="s">
        <v>123</v>
      </c>
      <c r="DR122" s="837"/>
      <c r="DS122" s="837"/>
      <c r="DT122" s="837"/>
      <c r="DU122" s="837"/>
      <c r="DV122" s="814" t="s">
        <v>123</v>
      </c>
      <c r="DW122" s="814"/>
      <c r="DX122" s="814"/>
      <c r="DY122" s="814"/>
      <c r="DZ122" s="815"/>
    </row>
    <row r="123" spans="1:130" s="226" customFormat="1" ht="26.25" customHeight="1" x14ac:dyDescent="0.15">
      <c r="A123" s="840"/>
      <c r="B123" s="841"/>
      <c r="C123" s="844" t="s">
        <v>449</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123</v>
      </c>
      <c r="AB123" s="800"/>
      <c r="AC123" s="800"/>
      <c r="AD123" s="800"/>
      <c r="AE123" s="801"/>
      <c r="AF123" s="802" t="s">
        <v>123</v>
      </c>
      <c r="AG123" s="800"/>
      <c r="AH123" s="800"/>
      <c r="AI123" s="800"/>
      <c r="AJ123" s="801"/>
      <c r="AK123" s="802" t="s">
        <v>123</v>
      </c>
      <c r="AL123" s="800"/>
      <c r="AM123" s="800"/>
      <c r="AN123" s="800"/>
      <c r="AO123" s="801"/>
      <c r="AP123" s="847" t="s">
        <v>123</v>
      </c>
      <c r="AQ123" s="848"/>
      <c r="AR123" s="848"/>
      <c r="AS123" s="848"/>
      <c r="AT123" s="849"/>
      <c r="AU123" s="912"/>
      <c r="AV123" s="913"/>
      <c r="AW123" s="913"/>
      <c r="AX123" s="913"/>
      <c r="AY123" s="913"/>
      <c r="AZ123" s="257" t="s">
        <v>183</v>
      </c>
      <c r="BA123" s="257"/>
      <c r="BB123" s="257"/>
      <c r="BC123" s="257"/>
      <c r="BD123" s="257"/>
      <c r="BE123" s="257"/>
      <c r="BF123" s="257"/>
      <c r="BG123" s="257"/>
      <c r="BH123" s="257"/>
      <c r="BI123" s="257"/>
      <c r="BJ123" s="257"/>
      <c r="BK123" s="257"/>
      <c r="BL123" s="257"/>
      <c r="BM123" s="257"/>
      <c r="BN123" s="257"/>
      <c r="BO123" s="900" t="s">
        <v>463</v>
      </c>
      <c r="BP123" s="901"/>
      <c r="BQ123" s="855">
        <v>15366040</v>
      </c>
      <c r="BR123" s="856"/>
      <c r="BS123" s="856"/>
      <c r="BT123" s="856"/>
      <c r="BU123" s="856"/>
      <c r="BV123" s="856">
        <v>14708452</v>
      </c>
      <c r="BW123" s="856"/>
      <c r="BX123" s="856"/>
      <c r="BY123" s="856"/>
      <c r="BZ123" s="856"/>
      <c r="CA123" s="856">
        <v>14720564</v>
      </c>
      <c r="CB123" s="856"/>
      <c r="CC123" s="856"/>
      <c r="CD123" s="856"/>
      <c r="CE123" s="856"/>
      <c r="CF123" s="766"/>
      <c r="CG123" s="767"/>
      <c r="CH123" s="767"/>
      <c r="CI123" s="767"/>
      <c r="CJ123" s="857"/>
      <c r="CK123" s="892"/>
      <c r="CL123" s="878"/>
      <c r="CM123" s="878"/>
      <c r="CN123" s="878"/>
      <c r="CO123" s="879"/>
      <c r="CP123" s="858" t="s">
        <v>400</v>
      </c>
      <c r="CQ123" s="859"/>
      <c r="CR123" s="859"/>
      <c r="CS123" s="859"/>
      <c r="CT123" s="859"/>
      <c r="CU123" s="859"/>
      <c r="CV123" s="859"/>
      <c r="CW123" s="859"/>
      <c r="CX123" s="859"/>
      <c r="CY123" s="859"/>
      <c r="CZ123" s="859"/>
      <c r="DA123" s="859"/>
      <c r="DB123" s="859"/>
      <c r="DC123" s="859"/>
      <c r="DD123" s="859"/>
      <c r="DE123" s="859"/>
      <c r="DF123" s="860"/>
      <c r="DG123" s="799" t="s">
        <v>123</v>
      </c>
      <c r="DH123" s="800"/>
      <c r="DI123" s="800"/>
      <c r="DJ123" s="800"/>
      <c r="DK123" s="801"/>
      <c r="DL123" s="802" t="s">
        <v>123</v>
      </c>
      <c r="DM123" s="800"/>
      <c r="DN123" s="800"/>
      <c r="DO123" s="800"/>
      <c r="DP123" s="801"/>
      <c r="DQ123" s="802" t="s">
        <v>123</v>
      </c>
      <c r="DR123" s="800"/>
      <c r="DS123" s="800"/>
      <c r="DT123" s="800"/>
      <c r="DU123" s="801"/>
      <c r="DV123" s="847" t="s">
        <v>123</v>
      </c>
      <c r="DW123" s="848"/>
      <c r="DX123" s="848"/>
      <c r="DY123" s="848"/>
      <c r="DZ123" s="849"/>
    </row>
    <row r="124" spans="1:130" s="226" customFormat="1" ht="26.25" customHeight="1" thickBot="1" x14ac:dyDescent="0.2">
      <c r="A124" s="840"/>
      <c r="B124" s="841"/>
      <c r="C124" s="844" t="s">
        <v>452</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123</v>
      </c>
      <c r="AB124" s="800"/>
      <c r="AC124" s="800"/>
      <c r="AD124" s="800"/>
      <c r="AE124" s="801"/>
      <c r="AF124" s="802" t="s">
        <v>123</v>
      </c>
      <c r="AG124" s="800"/>
      <c r="AH124" s="800"/>
      <c r="AI124" s="800"/>
      <c r="AJ124" s="801"/>
      <c r="AK124" s="802" t="s">
        <v>123</v>
      </c>
      <c r="AL124" s="800"/>
      <c r="AM124" s="800"/>
      <c r="AN124" s="800"/>
      <c r="AO124" s="801"/>
      <c r="AP124" s="847" t="s">
        <v>123</v>
      </c>
      <c r="AQ124" s="848"/>
      <c r="AR124" s="848"/>
      <c r="AS124" s="848"/>
      <c r="AT124" s="849"/>
      <c r="AU124" s="850" t="s">
        <v>464</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3.2</v>
      </c>
      <c r="BR124" s="854"/>
      <c r="BS124" s="854"/>
      <c r="BT124" s="854"/>
      <c r="BU124" s="854"/>
      <c r="BV124" s="854">
        <v>9.6</v>
      </c>
      <c r="BW124" s="854"/>
      <c r="BX124" s="854"/>
      <c r="BY124" s="854"/>
      <c r="BZ124" s="854"/>
      <c r="CA124" s="854">
        <v>5.2</v>
      </c>
      <c r="CB124" s="854"/>
      <c r="CC124" s="854"/>
      <c r="CD124" s="854"/>
      <c r="CE124" s="854"/>
      <c r="CF124" s="744"/>
      <c r="CG124" s="745"/>
      <c r="CH124" s="745"/>
      <c r="CI124" s="745"/>
      <c r="CJ124" s="885"/>
      <c r="CK124" s="893"/>
      <c r="CL124" s="893"/>
      <c r="CM124" s="893"/>
      <c r="CN124" s="893"/>
      <c r="CO124" s="894"/>
      <c r="CP124" s="858" t="s">
        <v>465</v>
      </c>
      <c r="CQ124" s="859"/>
      <c r="CR124" s="859"/>
      <c r="CS124" s="859"/>
      <c r="CT124" s="859"/>
      <c r="CU124" s="859"/>
      <c r="CV124" s="859"/>
      <c r="CW124" s="859"/>
      <c r="CX124" s="859"/>
      <c r="CY124" s="859"/>
      <c r="CZ124" s="859"/>
      <c r="DA124" s="859"/>
      <c r="DB124" s="859"/>
      <c r="DC124" s="859"/>
      <c r="DD124" s="859"/>
      <c r="DE124" s="859"/>
      <c r="DF124" s="860"/>
      <c r="DG124" s="782" t="s">
        <v>123</v>
      </c>
      <c r="DH124" s="783"/>
      <c r="DI124" s="783"/>
      <c r="DJ124" s="783"/>
      <c r="DK124" s="784"/>
      <c r="DL124" s="785" t="s">
        <v>123</v>
      </c>
      <c r="DM124" s="783"/>
      <c r="DN124" s="783"/>
      <c r="DO124" s="783"/>
      <c r="DP124" s="784"/>
      <c r="DQ124" s="785" t="s">
        <v>123</v>
      </c>
      <c r="DR124" s="783"/>
      <c r="DS124" s="783"/>
      <c r="DT124" s="783"/>
      <c r="DU124" s="784"/>
      <c r="DV124" s="871" t="s">
        <v>123</v>
      </c>
      <c r="DW124" s="872"/>
      <c r="DX124" s="872"/>
      <c r="DY124" s="872"/>
      <c r="DZ124" s="873"/>
    </row>
    <row r="125" spans="1:130" s="226" customFormat="1" ht="26.25" customHeight="1" x14ac:dyDescent="0.15">
      <c r="A125" s="840"/>
      <c r="B125" s="841"/>
      <c r="C125" s="844" t="s">
        <v>454</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123</v>
      </c>
      <c r="AB125" s="800"/>
      <c r="AC125" s="800"/>
      <c r="AD125" s="800"/>
      <c r="AE125" s="801"/>
      <c r="AF125" s="802" t="s">
        <v>123</v>
      </c>
      <c r="AG125" s="800"/>
      <c r="AH125" s="800"/>
      <c r="AI125" s="800"/>
      <c r="AJ125" s="801"/>
      <c r="AK125" s="802" t="s">
        <v>123</v>
      </c>
      <c r="AL125" s="800"/>
      <c r="AM125" s="800"/>
      <c r="AN125" s="800"/>
      <c r="AO125" s="801"/>
      <c r="AP125" s="847" t="s">
        <v>123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466</v>
      </c>
      <c r="CL125" s="875"/>
      <c r="CM125" s="875"/>
      <c r="CN125" s="875"/>
      <c r="CO125" s="876"/>
      <c r="CP125" s="883" t="s">
        <v>467</v>
      </c>
      <c r="CQ125" s="828"/>
      <c r="CR125" s="828"/>
      <c r="CS125" s="828"/>
      <c r="CT125" s="828"/>
      <c r="CU125" s="828"/>
      <c r="CV125" s="828"/>
      <c r="CW125" s="828"/>
      <c r="CX125" s="828"/>
      <c r="CY125" s="828"/>
      <c r="CZ125" s="828"/>
      <c r="DA125" s="828"/>
      <c r="DB125" s="828"/>
      <c r="DC125" s="828"/>
      <c r="DD125" s="828"/>
      <c r="DE125" s="828"/>
      <c r="DF125" s="829"/>
      <c r="DG125" s="884" t="s">
        <v>123</v>
      </c>
      <c r="DH125" s="865"/>
      <c r="DI125" s="865"/>
      <c r="DJ125" s="865"/>
      <c r="DK125" s="865"/>
      <c r="DL125" s="865" t="s">
        <v>123</v>
      </c>
      <c r="DM125" s="865"/>
      <c r="DN125" s="865"/>
      <c r="DO125" s="865"/>
      <c r="DP125" s="865"/>
      <c r="DQ125" s="865" t="s">
        <v>123</v>
      </c>
      <c r="DR125" s="865"/>
      <c r="DS125" s="865"/>
      <c r="DT125" s="865"/>
      <c r="DU125" s="865"/>
      <c r="DV125" s="866" t="s">
        <v>123</v>
      </c>
      <c r="DW125" s="866"/>
      <c r="DX125" s="866"/>
      <c r="DY125" s="866"/>
      <c r="DZ125" s="867"/>
    </row>
    <row r="126" spans="1:130" s="226" customFormat="1" ht="26.25" customHeight="1" thickBot="1" x14ac:dyDescent="0.2">
      <c r="A126" s="840"/>
      <c r="B126" s="841"/>
      <c r="C126" s="844" t="s">
        <v>456</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123</v>
      </c>
      <c r="AB126" s="800"/>
      <c r="AC126" s="800"/>
      <c r="AD126" s="800"/>
      <c r="AE126" s="801"/>
      <c r="AF126" s="802" t="s">
        <v>123</v>
      </c>
      <c r="AG126" s="800"/>
      <c r="AH126" s="800"/>
      <c r="AI126" s="800"/>
      <c r="AJ126" s="801"/>
      <c r="AK126" s="802" t="s">
        <v>123</v>
      </c>
      <c r="AL126" s="800"/>
      <c r="AM126" s="800"/>
      <c r="AN126" s="800"/>
      <c r="AO126" s="801"/>
      <c r="AP126" s="847" t="s">
        <v>123</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468</v>
      </c>
      <c r="CQ126" s="770"/>
      <c r="CR126" s="770"/>
      <c r="CS126" s="770"/>
      <c r="CT126" s="770"/>
      <c r="CU126" s="770"/>
      <c r="CV126" s="770"/>
      <c r="CW126" s="770"/>
      <c r="CX126" s="770"/>
      <c r="CY126" s="770"/>
      <c r="CZ126" s="770"/>
      <c r="DA126" s="770"/>
      <c r="DB126" s="770"/>
      <c r="DC126" s="770"/>
      <c r="DD126" s="770"/>
      <c r="DE126" s="770"/>
      <c r="DF126" s="771"/>
      <c r="DG126" s="836" t="s">
        <v>123</v>
      </c>
      <c r="DH126" s="837"/>
      <c r="DI126" s="837"/>
      <c r="DJ126" s="837"/>
      <c r="DK126" s="837"/>
      <c r="DL126" s="837" t="s">
        <v>123</v>
      </c>
      <c r="DM126" s="837"/>
      <c r="DN126" s="837"/>
      <c r="DO126" s="837"/>
      <c r="DP126" s="837"/>
      <c r="DQ126" s="837" t="s">
        <v>123</v>
      </c>
      <c r="DR126" s="837"/>
      <c r="DS126" s="837"/>
      <c r="DT126" s="837"/>
      <c r="DU126" s="837"/>
      <c r="DV126" s="814" t="s">
        <v>123</v>
      </c>
      <c r="DW126" s="814"/>
      <c r="DX126" s="814"/>
      <c r="DY126" s="814"/>
      <c r="DZ126" s="815"/>
    </row>
    <row r="127" spans="1:130" s="226" customFormat="1" ht="26.25" customHeight="1" x14ac:dyDescent="0.15">
      <c r="A127" s="842"/>
      <c r="B127" s="843"/>
      <c r="C127" s="861" t="s">
        <v>469</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123</v>
      </c>
      <c r="AB127" s="800"/>
      <c r="AC127" s="800"/>
      <c r="AD127" s="800"/>
      <c r="AE127" s="801"/>
      <c r="AF127" s="802" t="s">
        <v>123</v>
      </c>
      <c r="AG127" s="800"/>
      <c r="AH127" s="800"/>
      <c r="AI127" s="800"/>
      <c r="AJ127" s="801"/>
      <c r="AK127" s="802" t="s">
        <v>123</v>
      </c>
      <c r="AL127" s="800"/>
      <c r="AM127" s="800"/>
      <c r="AN127" s="800"/>
      <c r="AO127" s="801"/>
      <c r="AP127" s="847" t="s">
        <v>123</v>
      </c>
      <c r="AQ127" s="848"/>
      <c r="AR127" s="848"/>
      <c r="AS127" s="848"/>
      <c r="AT127" s="849"/>
      <c r="AU127" s="262"/>
      <c r="AV127" s="262"/>
      <c r="AW127" s="262"/>
      <c r="AX127" s="864" t="s">
        <v>470</v>
      </c>
      <c r="AY127" s="832"/>
      <c r="AZ127" s="832"/>
      <c r="BA127" s="832"/>
      <c r="BB127" s="832"/>
      <c r="BC127" s="832"/>
      <c r="BD127" s="832"/>
      <c r="BE127" s="833"/>
      <c r="BF127" s="831" t="s">
        <v>471</v>
      </c>
      <c r="BG127" s="832"/>
      <c r="BH127" s="832"/>
      <c r="BI127" s="832"/>
      <c r="BJ127" s="832"/>
      <c r="BK127" s="832"/>
      <c r="BL127" s="833"/>
      <c r="BM127" s="831" t="s">
        <v>472</v>
      </c>
      <c r="BN127" s="832"/>
      <c r="BO127" s="832"/>
      <c r="BP127" s="832"/>
      <c r="BQ127" s="832"/>
      <c r="BR127" s="832"/>
      <c r="BS127" s="833"/>
      <c r="BT127" s="831" t="s">
        <v>473</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474</v>
      </c>
      <c r="CQ127" s="770"/>
      <c r="CR127" s="770"/>
      <c r="CS127" s="770"/>
      <c r="CT127" s="770"/>
      <c r="CU127" s="770"/>
      <c r="CV127" s="770"/>
      <c r="CW127" s="770"/>
      <c r="CX127" s="770"/>
      <c r="CY127" s="770"/>
      <c r="CZ127" s="770"/>
      <c r="DA127" s="770"/>
      <c r="DB127" s="770"/>
      <c r="DC127" s="770"/>
      <c r="DD127" s="770"/>
      <c r="DE127" s="770"/>
      <c r="DF127" s="771"/>
      <c r="DG127" s="836" t="s">
        <v>123</v>
      </c>
      <c r="DH127" s="837"/>
      <c r="DI127" s="837"/>
      <c r="DJ127" s="837"/>
      <c r="DK127" s="837"/>
      <c r="DL127" s="837" t="s">
        <v>123</v>
      </c>
      <c r="DM127" s="837"/>
      <c r="DN127" s="837"/>
      <c r="DO127" s="837"/>
      <c r="DP127" s="837"/>
      <c r="DQ127" s="837" t="s">
        <v>123</v>
      </c>
      <c r="DR127" s="837"/>
      <c r="DS127" s="837"/>
      <c r="DT127" s="837"/>
      <c r="DU127" s="837"/>
      <c r="DV127" s="814" t="s">
        <v>123</v>
      </c>
      <c r="DW127" s="814"/>
      <c r="DX127" s="814"/>
      <c r="DY127" s="814"/>
      <c r="DZ127" s="815"/>
    </row>
    <row r="128" spans="1:130" s="226" customFormat="1" ht="26.25" customHeight="1" thickBot="1" x14ac:dyDescent="0.2">
      <c r="A128" s="816" t="s">
        <v>475</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476</v>
      </c>
      <c r="X128" s="818"/>
      <c r="Y128" s="818"/>
      <c r="Z128" s="819"/>
      <c r="AA128" s="820">
        <v>75730</v>
      </c>
      <c r="AB128" s="821"/>
      <c r="AC128" s="821"/>
      <c r="AD128" s="821"/>
      <c r="AE128" s="822"/>
      <c r="AF128" s="823">
        <v>79393</v>
      </c>
      <c r="AG128" s="821"/>
      <c r="AH128" s="821"/>
      <c r="AI128" s="821"/>
      <c r="AJ128" s="822"/>
      <c r="AK128" s="823">
        <v>87861</v>
      </c>
      <c r="AL128" s="821"/>
      <c r="AM128" s="821"/>
      <c r="AN128" s="821"/>
      <c r="AO128" s="822"/>
      <c r="AP128" s="824"/>
      <c r="AQ128" s="825"/>
      <c r="AR128" s="825"/>
      <c r="AS128" s="825"/>
      <c r="AT128" s="826"/>
      <c r="AU128" s="262"/>
      <c r="AV128" s="262"/>
      <c r="AW128" s="262"/>
      <c r="AX128" s="827" t="s">
        <v>477</v>
      </c>
      <c r="AY128" s="828"/>
      <c r="AZ128" s="828"/>
      <c r="BA128" s="828"/>
      <c r="BB128" s="828"/>
      <c r="BC128" s="828"/>
      <c r="BD128" s="828"/>
      <c r="BE128" s="829"/>
      <c r="BF128" s="806" t="s">
        <v>123</v>
      </c>
      <c r="BG128" s="807"/>
      <c r="BH128" s="807"/>
      <c r="BI128" s="807"/>
      <c r="BJ128" s="807"/>
      <c r="BK128" s="807"/>
      <c r="BL128" s="830"/>
      <c r="BM128" s="806">
        <v>14.03</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478</v>
      </c>
      <c r="CQ128" s="748"/>
      <c r="CR128" s="748"/>
      <c r="CS128" s="748"/>
      <c r="CT128" s="748"/>
      <c r="CU128" s="748"/>
      <c r="CV128" s="748"/>
      <c r="CW128" s="748"/>
      <c r="CX128" s="748"/>
      <c r="CY128" s="748"/>
      <c r="CZ128" s="748"/>
      <c r="DA128" s="748"/>
      <c r="DB128" s="748"/>
      <c r="DC128" s="748"/>
      <c r="DD128" s="748"/>
      <c r="DE128" s="748"/>
      <c r="DF128" s="749"/>
      <c r="DG128" s="810">
        <v>13064</v>
      </c>
      <c r="DH128" s="811"/>
      <c r="DI128" s="811"/>
      <c r="DJ128" s="811"/>
      <c r="DK128" s="811"/>
      <c r="DL128" s="811" t="s">
        <v>123</v>
      </c>
      <c r="DM128" s="811"/>
      <c r="DN128" s="811"/>
      <c r="DO128" s="811"/>
      <c r="DP128" s="811"/>
      <c r="DQ128" s="811" t="s">
        <v>123</v>
      </c>
      <c r="DR128" s="811"/>
      <c r="DS128" s="811"/>
      <c r="DT128" s="811"/>
      <c r="DU128" s="811"/>
      <c r="DV128" s="812" t="s">
        <v>123</v>
      </c>
      <c r="DW128" s="812"/>
      <c r="DX128" s="812"/>
      <c r="DY128" s="812"/>
      <c r="DZ128" s="813"/>
    </row>
    <row r="129" spans="1:131" s="226" customFormat="1" ht="26.25" customHeight="1" x14ac:dyDescent="0.15">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479</v>
      </c>
      <c r="X129" s="797"/>
      <c r="Y129" s="797"/>
      <c r="Z129" s="798"/>
      <c r="AA129" s="799">
        <v>7004737</v>
      </c>
      <c r="AB129" s="800"/>
      <c r="AC129" s="800"/>
      <c r="AD129" s="800"/>
      <c r="AE129" s="801"/>
      <c r="AF129" s="802">
        <v>7016870</v>
      </c>
      <c r="AG129" s="800"/>
      <c r="AH129" s="800"/>
      <c r="AI129" s="800"/>
      <c r="AJ129" s="801"/>
      <c r="AK129" s="802">
        <v>7049760</v>
      </c>
      <c r="AL129" s="800"/>
      <c r="AM129" s="800"/>
      <c r="AN129" s="800"/>
      <c r="AO129" s="801"/>
      <c r="AP129" s="803"/>
      <c r="AQ129" s="804"/>
      <c r="AR129" s="804"/>
      <c r="AS129" s="804"/>
      <c r="AT129" s="805"/>
      <c r="AU129" s="264"/>
      <c r="AV129" s="264"/>
      <c r="AW129" s="264"/>
      <c r="AX129" s="769" t="s">
        <v>480</v>
      </c>
      <c r="AY129" s="770"/>
      <c r="AZ129" s="770"/>
      <c r="BA129" s="770"/>
      <c r="BB129" s="770"/>
      <c r="BC129" s="770"/>
      <c r="BD129" s="770"/>
      <c r="BE129" s="771"/>
      <c r="BF129" s="789" t="s">
        <v>123</v>
      </c>
      <c r="BG129" s="790"/>
      <c r="BH129" s="790"/>
      <c r="BI129" s="790"/>
      <c r="BJ129" s="790"/>
      <c r="BK129" s="790"/>
      <c r="BL129" s="791"/>
      <c r="BM129" s="789">
        <v>19.03</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481</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482</v>
      </c>
      <c r="X130" s="797"/>
      <c r="Y130" s="797"/>
      <c r="Z130" s="798"/>
      <c r="AA130" s="799">
        <v>863164</v>
      </c>
      <c r="AB130" s="800"/>
      <c r="AC130" s="800"/>
      <c r="AD130" s="800"/>
      <c r="AE130" s="801"/>
      <c r="AF130" s="802">
        <v>875202</v>
      </c>
      <c r="AG130" s="800"/>
      <c r="AH130" s="800"/>
      <c r="AI130" s="800"/>
      <c r="AJ130" s="801"/>
      <c r="AK130" s="802">
        <v>873482</v>
      </c>
      <c r="AL130" s="800"/>
      <c r="AM130" s="800"/>
      <c r="AN130" s="800"/>
      <c r="AO130" s="801"/>
      <c r="AP130" s="803"/>
      <c r="AQ130" s="804"/>
      <c r="AR130" s="804"/>
      <c r="AS130" s="804"/>
      <c r="AT130" s="805"/>
      <c r="AU130" s="264"/>
      <c r="AV130" s="264"/>
      <c r="AW130" s="264"/>
      <c r="AX130" s="769" t="s">
        <v>483</v>
      </c>
      <c r="AY130" s="770"/>
      <c r="AZ130" s="770"/>
      <c r="BA130" s="770"/>
      <c r="BB130" s="770"/>
      <c r="BC130" s="770"/>
      <c r="BD130" s="770"/>
      <c r="BE130" s="771"/>
      <c r="BF130" s="772">
        <v>4</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484</v>
      </c>
      <c r="X131" s="780"/>
      <c r="Y131" s="780"/>
      <c r="Z131" s="781"/>
      <c r="AA131" s="782">
        <v>6141573</v>
      </c>
      <c r="AB131" s="783"/>
      <c r="AC131" s="783"/>
      <c r="AD131" s="783"/>
      <c r="AE131" s="784"/>
      <c r="AF131" s="785">
        <v>6141668</v>
      </c>
      <c r="AG131" s="783"/>
      <c r="AH131" s="783"/>
      <c r="AI131" s="783"/>
      <c r="AJ131" s="784"/>
      <c r="AK131" s="785">
        <v>6176278</v>
      </c>
      <c r="AL131" s="783"/>
      <c r="AM131" s="783"/>
      <c r="AN131" s="783"/>
      <c r="AO131" s="784"/>
      <c r="AP131" s="786"/>
      <c r="AQ131" s="787"/>
      <c r="AR131" s="787"/>
      <c r="AS131" s="787"/>
      <c r="AT131" s="788"/>
      <c r="AU131" s="264"/>
      <c r="AV131" s="264"/>
      <c r="AW131" s="264"/>
      <c r="AX131" s="747" t="s">
        <v>485</v>
      </c>
      <c r="AY131" s="748"/>
      <c r="AZ131" s="748"/>
      <c r="BA131" s="748"/>
      <c r="BB131" s="748"/>
      <c r="BC131" s="748"/>
      <c r="BD131" s="748"/>
      <c r="BE131" s="749"/>
      <c r="BF131" s="750">
        <v>5.2</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486</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487</v>
      </c>
      <c r="W132" s="760"/>
      <c r="X132" s="760"/>
      <c r="Y132" s="760"/>
      <c r="Z132" s="761"/>
      <c r="AA132" s="762">
        <v>3.576559295</v>
      </c>
      <c r="AB132" s="763"/>
      <c r="AC132" s="763"/>
      <c r="AD132" s="763"/>
      <c r="AE132" s="764"/>
      <c r="AF132" s="765">
        <v>3.9848295280000001</v>
      </c>
      <c r="AG132" s="763"/>
      <c r="AH132" s="763"/>
      <c r="AI132" s="763"/>
      <c r="AJ132" s="764"/>
      <c r="AK132" s="765">
        <v>4.4922848359999996</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488</v>
      </c>
      <c r="W133" s="739"/>
      <c r="X133" s="739"/>
      <c r="Y133" s="739"/>
      <c r="Z133" s="740"/>
      <c r="AA133" s="741">
        <v>3.7</v>
      </c>
      <c r="AB133" s="742"/>
      <c r="AC133" s="742"/>
      <c r="AD133" s="742"/>
      <c r="AE133" s="743"/>
      <c r="AF133" s="741">
        <v>3.6</v>
      </c>
      <c r="AG133" s="742"/>
      <c r="AH133" s="742"/>
      <c r="AI133" s="742"/>
      <c r="AJ133" s="743"/>
      <c r="AK133" s="741">
        <v>4</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lDuawQ2x5k1Kwyhi8ZscU/scrKPKJMpEi2bXrbddr2+jr/IXkWBly0JRVkZ+fiiLWHN1XPBwQt2zyNVOAnnvOw==" saltValue="DRqCqy5nqvMjBgQekMTa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489</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YZ7nGefYMUIJHjqrP5Q89/TlKGwZy9Hlv7EVZUmupTQO8RVTGbfPoQcG1T9ZvAqVtI+inBm15phO8WXQy1T/A==" saltValue="kVvxR7rKcHhTmtksJtim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9c6MbT6cWVPrfl10rGWDfUir/T+6Z+icKMDG3dhtCxvkitB0L6Jf6PhI0P19NuqiMT55WOCLtfewVTc6QTztA==" saltValue="Yd4nNgb9j0Pc9DXUVfE2n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490</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491</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9" t="s">
        <v>492</v>
      </c>
      <c r="AP7" s="283"/>
      <c r="AQ7" s="284" t="s">
        <v>493</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60"/>
      <c r="AP8" s="289" t="s">
        <v>494</v>
      </c>
      <c r="AQ8" s="290" t="s">
        <v>495</v>
      </c>
      <c r="AR8" s="291" t="s">
        <v>496</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73" t="s">
        <v>497</v>
      </c>
      <c r="AL9" s="1174"/>
      <c r="AM9" s="1174"/>
      <c r="AN9" s="1175"/>
      <c r="AO9" s="292">
        <v>1843722</v>
      </c>
      <c r="AP9" s="292">
        <v>50309</v>
      </c>
      <c r="AQ9" s="293">
        <v>55995</v>
      </c>
      <c r="AR9" s="294">
        <v>-10.199999999999999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73" t="s">
        <v>498</v>
      </c>
      <c r="AL10" s="1174"/>
      <c r="AM10" s="1174"/>
      <c r="AN10" s="1175"/>
      <c r="AO10" s="295">
        <v>391844</v>
      </c>
      <c r="AP10" s="295">
        <v>10692</v>
      </c>
      <c r="AQ10" s="296">
        <v>5813</v>
      </c>
      <c r="AR10" s="297">
        <v>83.9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73" t="s">
        <v>499</v>
      </c>
      <c r="AL11" s="1174"/>
      <c r="AM11" s="1174"/>
      <c r="AN11" s="1175"/>
      <c r="AO11" s="295">
        <v>3743</v>
      </c>
      <c r="AP11" s="295">
        <v>102</v>
      </c>
      <c r="AQ11" s="296">
        <v>8381</v>
      </c>
      <c r="AR11" s="297">
        <v>-98.8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73" t="s">
        <v>500</v>
      </c>
      <c r="AL12" s="1174"/>
      <c r="AM12" s="1174"/>
      <c r="AN12" s="1175"/>
      <c r="AO12" s="295" t="s">
        <v>501</v>
      </c>
      <c r="AP12" s="295" t="s">
        <v>501</v>
      </c>
      <c r="AQ12" s="296">
        <v>170</v>
      </c>
      <c r="AR12" s="297" t="s">
        <v>501</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73" t="s">
        <v>502</v>
      </c>
      <c r="AL13" s="1174"/>
      <c r="AM13" s="1174"/>
      <c r="AN13" s="1175"/>
      <c r="AO13" s="295" t="s">
        <v>501</v>
      </c>
      <c r="AP13" s="295" t="s">
        <v>501</v>
      </c>
      <c r="AQ13" s="296">
        <v>1</v>
      </c>
      <c r="AR13" s="297" t="s">
        <v>501</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73" t="s">
        <v>503</v>
      </c>
      <c r="AL14" s="1174"/>
      <c r="AM14" s="1174"/>
      <c r="AN14" s="1175"/>
      <c r="AO14" s="295">
        <v>101796</v>
      </c>
      <c r="AP14" s="295">
        <v>2778</v>
      </c>
      <c r="AQ14" s="296">
        <v>2724</v>
      </c>
      <c r="AR14" s="297">
        <v>2</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73" t="s">
        <v>504</v>
      </c>
      <c r="AL15" s="1174"/>
      <c r="AM15" s="1174"/>
      <c r="AN15" s="1175"/>
      <c r="AO15" s="295">
        <v>52120</v>
      </c>
      <c r="AP15" s="295">
        <v>1422</v>
      </c>
      <c r="AQ15" s="296">
        <v>1180</v>
      </c>
      <c r="AR15" s="297">
        <v>20.5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6" t="s">
        <v>505</v>
      </c>
      <c r="AL16" s="1177"/>
      <c r="AM16" s="1177"/>
      <c r="AN16" s="1178"/>
      <c r="AO16" s="295">
        <v>-219427</v>
      </c>
      <c r="AP16" s="295">
        <v>-5987</v>
      </c>
      <c r="AQ16" s="296">
        <v>-5022</v>
      </c>
      <c r="AR16" s="297">
        <v>19.2</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6" t="s">
        <v>183</v>
      </c>
      <c r="AL17" s="1177"/>
      <c r="AM17" s="1177"/>
      <c r="AN17" s="1178"/>
      <c r="AO17" s="295">
        <v>2173798</v>
      </c>
      <c r="AP17" s="295">
        <v>59316</v>
      </c>
      <c r="AQ17" s="296">
        <v>69242</v>
      </c>
      <c r="AR17" s="297">
        <v>-14.3</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506</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507</v>
      </c>
      <c r="AP20" s="303" t="s">
        <v>508</v>
      </c>
      <c r="AQ20" s="304" t="s">
        <v>509</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70" t="s">
        <v>510</v>
      </c>
      <c r="AL21" s="1171"/>
      <c r="AM21" s="1171"/>
      <c r="AN21" s="1172"/>
      <c r="AO21" s="307">
        <v>5.7</v>
      </c>
      <c r="AP21" s="308">
        <v>6.42</v>
      </c>
      <c r="AQ21" s="309">
        <v>-0.72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70" t="s">
        <v>511</v>
      </c>
      <c r="AL22" s="1171"/>
      <c r="AM22" s="1171"/>
      <c r="AN22" s="1172"/>
      <c r="AO22" s="312">
        <v>99.4</v>
      </c>
      <c r="AP22" s="313">
        <v>97.3</v>
      </c>
      <c r="AQ22" s="314">
        <v>2.1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512</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513</v>
      </c>
      <c r="AO27" s="273"/>
      <c r="AP27" s="273"/>
      <c r="AQ27" s="273"/>
      <c r="AR27" s="273"/>
      <c r="AS27" s="273"/>
      <c r="AT27" s="273"/>
    </row>
    <row r="28" spans="1:46" ht="17.25" x14ac:dyDescent="0.15">
      <c r="A28" s="274" t="s">
        <v>514</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515</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9" t="s">
        <v>492</v>
      </c>
      <c r="AP30" s="283"/>
      <c r="AQ30" s="284" t="s">
        <v>493</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60"/>
      <c r="AP31" s="289" t="s">
        <v>494</v>
      </c>
      <c r="AQ31" s="290" t="s">
        <v>495</v>
      </c>
      <c r="AR31" s="291" t="s">
        <v>496</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1" t="s">
        <v>516</v>
      </c>
      <c r="AL32" s="1162"/>
      <c r="AM32" s="1162"/>
      <c r="AN32" s="1163"/>
      <c r="AO32" s="322">
        <v>948290</v>
      </c>
      <c r="AP32" s="322">
        <v>25876</v>
      </c>
      <c r="AQ32" s="323">
        <v>31321</v>
      </c>
      <c r="AR32" s="324">
        <v>-17.399999999999999</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1" t="s">
        <v>517</v>
      </c>
      <c r="AL33" s="1162"/>
      <c r="AM33" s="1162"/>
      <c r="AN33" s="1163"/>
      <c r="AO33" s="322" t="s">
        <v>501</v>
      </c>
      <c r="AP33" s="322" t="s">
        <v>501</v>
      </c>
      <c r="AQ33" s="323" t="s">
        <v>501</v>
      </c>
      <c r="AR33" s="324" t="s">
        <v>501</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1" t="s">
        <v>518</v>
      </c>
      <c r="AL34" s="1162"/>
      <c r="AM34" s="1162"/>
      <c r="AN34" s="1163"/>
      <c r="AO34" s="322" t="s">
        <v>501</v>
      </c>
      <c r="AP34" s="322" t="s">
        <v>501</v>
      </c>
      <c r="AQ34" s="323" t="s">
        <v>501</v>
      </c>
      <c r="AR34" s="324" t="s">
        <v>501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1" t="s">
        <v>519</v>
      </c>
      <c r="AL35" s="1162"/>
      <c r="AM35" s="1162"/>
      <c r="AN35" s="1163"/>
      <c r="AO35" s="322">
        <v>290509</v>
      </c>
      <c r="AP35" s="322">
        <v>7927</v>
      </c>
      <c r="AQ35" s="323">
        <v>9685</v>
      </c>
      <c r="AR35" s="324">
        <v>-18.2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1" t="s">
        <v>520</v>
      </c>
      <c r="AL36" s="1162"/>
      <c r="AM36" s="1162"/>
      <c r="AN36" s="1163"/>
      <c r="AO36" s="322" t="s">
        <v>501</v>
      </c>
      <c r="AP36" s="322" t="s">
        <v>501</v>
      </c>
      <c r="AQ36" s="323">
        <v>2454</v>
      </c>
      <c r="AR36" s="324" t="s">
        <v>501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1" t="s">
        <v>521</v>
      </c>
      <c r="AL37" s="1162"/>
      <c r="AM37" s="1162"/>
      <c r="AN37" s="1163"/>
      <c r="AO37" s="322" t="s">
        <v>501</v>
      </c>
      <c r="AP37" s="322" t="s">
        <v>501</v>
      </c>
      <c r="AQ37" s="323">
        <v>1182</v>
      </c>
      <c r="AR37" s="324" t="s">
        <v>501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4" t="s">
        <v>522</v>
      </c>
      <c r="AL38" s="1165"/>
      <c r="AM38" s="1165"/>
      <c r="AN38" s="1166"/>
      <c r="AO38" s="325" t="s">
        <v>501</v>
      </c>
      <c r="AP38" s="325" t="s">
        <v>501</v>
      </c>
      <c r="AQ38" s="326">
        <v>1</v>
      </c>
      <c r="AR38" s="314" t="s">
        <v>501</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4" t="s">
        <v>523</v>
      </c>
      <c r="AL39" s="1165"/>
      <c r="AM39" s="1165"/>
      <c r="AN39" s="1166"/>
      <c r="AO39" s="322">
        <v>-87861</v>
      </c>
      <c r="AP39" s="322">
        <v>-2397</v>
      </c>
      <c r="AQ39" s="323">
        <v>-3213</v>
      </c>
      <c r="AR39" s="324">
        <v>-25.4</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1" t="s">
        <v>524</v>
      </c>
      <c r="AL40" s="1162"/>
      <c r="AM40" s="1162"/>
      <c r="AN40" s="1163"/>
      <c r="AO40" s="322">
        <v>-873482</v>
      </c>
      <c r="AP40" s="322">
        <v>-23834</v>
      </c>
      <c r="AQ40" s="323">
        <v>-28480</v>
      </c>
      <c r="AR40" s="324">
        <v>-16.3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7" t="s">
        <v>299</v>
      </c>
      <c r="AL41" s="1168"/>
      <c r="AM41" s="1168"/>
      <c r="AN41" s="1169"/>
      <c r="AO41" s="322">
        <v>277456</v>
      </c>
      <c r="AP41" s="322">
        <v>7571</v>
      </c>
      <c r="AQ41" s="323">
        <v>12950</v>
      </c>
      <c r="AR41" s="324">
        <v>-41.5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525</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526</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527</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54" t="s">
        <v>492</v>
      </c>
      <c r="AN49" s="1156" t="s">
        <v>528</v>
      </c>
      <c r="AO49" s="1157"/>
      <c r="AP49" s="1157"/>
      <c r="AQ49" s="1157"/>
      <c r="AR49" s="1158"/>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5"/>
      <c r="AN50" s="338" t="s">
        <v>529</v>
      </c>
      <c r="AO50" s="339" t="s">
        <v>530</v>
      </c>
      <c r="AP50" s="340" t="s">
        <v>531</v>
      </c>
      <c r="AQ50" s="341" t="s">
        <v>532</v>
      </c>
      <c r="AR50" s="342" t="s">
        <v>533</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534</v>
      </c>
      <c r="AL51" s="335"/>
      <c r="AM51" s="343">
        <v>924458</v>
      </c>
      <c r="AN51" s="344">
        <v>24885</v>
      </c>
      <c r="AO51" s="345">
        <v>-58.3</v>
      </c>
      <c r="AP51" s="346">
        <v>53270</v>
      </c>
      <c r="AQ51" s="347">
        <v>13.8</v>
      </c>
      <c r="AR51" s="348">
        <v>-72.099999999999994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535</v>
      </c>
      <c r="AM52" s="351">
        <v>571876</v>
      </c>
      <c r="AN52" s="352">
        <v>15394</v>
      </c>
      <c r="AO52" s="353">
        <v>-28.1</v>
      </c>
      <c r="AP52" s="354">
        <v>24316</v>
      </c>
      <c r="AQ52" s="355">
        <v>0.8</v>
      </c>
      <c r="AR52" s="356">
        <v>-28.9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536</v>
      </c>
      <c r="AL53" s="335"/>
      <c r="AM53" s="343">
        <v>1491312</v>
      </c>
      <c r="AN53" s="344">
        <v>40255</v>
      </c>
      <c r="AO53" s="345">
        <v>61.8</v>
      </c>
      <c r="AP53" s="346">
        <v>53292</v>
      </c>
      <c r="AQ53" s="347">
        <v>0</v>
      </c>
      <c r="AR53" s="348">
        <v>61.8</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535</v>
      </c>
      <c r="AM54" s="351">
        <v>895006</v>
      </c>
      <c r="AN54" s="352">
        <v>24159</v>
      </c>
      <c r="AO54" s="353">
        <v>56.9</v>
      </c>
      <c r="AP54" s="354">
        <v>28900</v>
      </c>
      <c r="AQ54" s="355">
        <v>18.899999999999999</v>
      </c>
      <c r="AR54" s="356">
        <v>38</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537</v>
      </c>
      <c r="AL55" s="335"/>
      <c r="AM55" s="343">
        <v>2184089</v>
      </c>
      <c r="AN55" s="344">
        <v>59234</v>
      </c>
      <c r="AO55" s="345">
        <v>47.1</v>
      </c>
      <c r="AP55" s="346">
        <v>49919</v>
      </c>
      <c r="AQ55" s="347">
        <v>-6.3</v>
      </c>
      <c r="AR55" s="348">
        <v>53.4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535</v>
      </c>
      <c r="AM56" s="351">
        <v>1444226</v>
      </c>
      <c r="AN56" s="352">
        <v>39169</v>
      </c>
      <c r="AO56" s="353">
        <v>62.1</v>
      </c>
      <c r="AP56" s="354">
        <v>26398</v>
      </c>
      <c r="AQ56" s="355">
        <v>-8.6999999999999993</v>
      </c>
      <c r="AR56" s="356">
        <v>70.8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538</v>
      </c>
      <c r="AL57" s="335"/>
      <c r="AM57" s="343">
        <v>1434000</v>
      </c>
      <c r="AN57" s="344">
        <v>38972</v>
      </c>
      <c r="AO57" s="345">
        <v>-34.200000000000003</v>
      </c>
      <c r="AP57" s="346">
        <v>47738</v>
      </c>
      <c r="AQ57" s="347">
        <v>-4.4000000000000004</v>
      </c>
      <c r="AR57" s="348">
        <v>-29.8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535</v>
      </c>
      <c r="AM58" s="351">
        <v>981070</v>
      </c>
      <c r="AN58" s="352">
        <v>26662</v>
      </c>
      <c r="AO58" s="353">
        <v>-31.9</v>
      </c>
      <c r="AP58" s="354">
        <v>24937</v>
      </c>
      <c r="AQ58" s="355">
        <v>-5.5</v>
      </c>
      <c r="AR58" s="356">
        <v>-26.4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539</v>
      </c>
      <c r="AL59" s="335"/>
      <c r="AM59" s="343">
        <v>1105257</v>
      </c>
      <c r="AN59" s="344">
        <v>30159</v>
      </c>
      <c r="AO59" s="345">
        <v>-22.6</v>
      </c>
      <c r="AP59" s="346">
        <v>52191</v>
      </c>
      <c r="AQ59" s="347">
        <v>9.3000000000000007</v>
      </c>
      <c r="AR59" s="348">
        <v>-31.9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535</v>
      </c>
      <c r="AM60" s="351">
        <v>777367</v>
      </c>
      <c r="AN60" s="352">
        <v>21212</v>
      </c>
      <c r="AO60" s="353">
        <v>-20.399999999999999</v>
      </c>
      <c r="AP60" s="354">
        <v>24843</v>
      </c>
      <c r="AQ60" s="355">
        <v>-0.4</v>
      </c>
      <c r="AR60" s="356">
        <v>-20</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540</v>
      </c>
      <c r="AL61" s="357"/>
      <c r="AM61" s="358">
        <v>1427823</v>
      </c>
      <c r="AN61" s="359">
        <v>38701</v>
      </c>
      <c r="AO61" s="360">
        <v>-1.2</v>
      </c>
      <c r="AP61" s="361">
        <v>51282</v>
      </c>
      <c r="AQ61" s="362">
        <v>2.5</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535</v>
      </c>
      <c r="AM62" s="351">
        <v>933909</v>
      </c>
      <c r="AN62" s="352">
        <v>25319</v>
      </c>
      <c r="AO62" s="353">
        <v>7.7</v>
      </c>
      <c r="AP62" s="354">
        <v>25879</v>
      </c>
      <c r="AQ62" s="355">
        <v>1</v>
      </c>
      <c r="AR62" s="356">
        <v>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HABikfztVxSLvZuUBU1xqleSgH6whH5bbAyYfj/kKqqAL2HUxE1F395sQP3t2B6SLSeOzsqfW7Jb5aCbdvmMQ==" saltValue="xaOqW9vWZ+R7669DNTo/h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1l4uhFJR1JYtCGXwOAEep812Qv2VNr7zewB6EHnrRj2P6Y8c1nUqkH6eInYfUpndVeSjiywXbMZp/mX2hokFA==" saltValue="PWzO1ofRWYa41hl5IaiK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jidWhSZ5aXEezAS2hWXy7jOs9D9FQzvMQox7FEWf3MrOe/bVPIJEFsy7h54e8PxqgCvOwGuNn+mArDKsWGJyw==" saltValue="NCVg0+Qk5G/Ja6HZGC33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179" t="s">
        <v>3</v>
      </c>
      <c r="D47" s="1179"/>
      <c r="E47" s="1180"/>
      <c r="F47" s="11">
        <v>45.69</v>
      </c>
      <c r="G47" s="12">
        <v>28.57</v>
      </c>
      <c r="H47" s="12">
        <v>22.29</v>
      </c>
      <c r="I47" s="12">
        <v>19.41</v>
      </c>
      <c r="J47" s="13">
        <v>18.05</v>
      </c>
    </row>
    <row r="48" spans="2:10" ht="57.75" customHeight="1" x14ac:dyDescent="0.15">
      <c r="B48" s="14"/>
      <c r="C48" s="1181" t="s">
        <v>4</v>
      </c>
      <c r="D48" s="1181"/>
      <c r="E48" s="1182"/>
      <c r="F48" s="15">
        <v>5.66</v>
      </c>
      <c r="G48" s="16">
        <v>6.26</v>
      </c>
      <c r="H48" s="16">
        <v>7.5</v>
      </c>
      <c r="I48" s="16">
        <v>7.3</v>
      </c>
      <c r="J48" s="17">
        <v>7.04</v>
      </c>
    </row>
    <row r="49" spans="2:10" ht="57.75" customHeight="1" thickBot="1" x14ac:dyDescent="0.2">
      <c r="B49" s="18"/>
      <c r="C49" s="1183" t="s">
        <v>5</v>
      </c>
      <c r="D49" s="1183"/>
      <c r="E49" s="1184"/>
      <c r="F49" s="19" t="s">
        <v>549</v>
      </c>
      <c r="G49" s="20" t="s">
        <v>550</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phBLmiSS9h88H5tZWh0T0Fie7qJ9amG/nnkAQiiexAi2Cw6t9GXBP6sjrfbFWfhHyWoUftWFl0QK89ezLT6NA==" saltValue="cJFeAsxrZfn1xqINgOtGa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2019-03-18T04:16:33Z</cp:lastPrinted>
  <dcterms:created xsi:type="dcterms:W3CDTF">2019-02-14T02:00:15Z</dcterms:created>
  <dcterms:modified xsi:type="dcterms:W3CDTF">2019-07-12T01:04:55Z</dcterms:modified>
  <cp:category/>
</cp:coreProperties>
</file>